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mc:AlternateContent xmlns:mc="http://schemas.openxmlformats.org/markup-compatibility/2006">
    <mc:Choice Requires="x15">
      <x15ac:absPath xmlns:x15ac="http://schemas.microsoft.com/office/spreadsheetml/2010/11/ac" url="D:\POSAO\Postupci nabave\Javna nabava\Igraliste Gruz - radovi\Tehnicka dokumentacija\Troskovnik\"/>
    </mc:Choice>
  </mc:AlternateContent>
  <xr:revisionPtr revIDLastSave="0" documentId="8_{6DDDD9BB-53D5-4A27-9FEB-638A83221CC6}" xr6:coauthVersionLast="33" xr6:coauthVersionMax="33" xr10:uidLastSave="{00000000-0000-0000-0000-000000000000}"/>
  <bookViews>
    <workbookView xWindow="0" yWindow="0" windowWidth="28800" windowHeight="12225" activeTab="4" xr2:uid="{00000000-000D-0000-FFFF-FFFF00000000}"/>
  </bookViews>
  <sheets>
    <sheet name="Gradevinsko-obrtnicki" sheetId="7" r:id="rId1"/>
    <sheet name="Vodovod" sheetId="1" r:id="rId2"/>
    <sheet name="Odvodnja" sheetId="2" r:id="rId3"/>
    <sheet name="Sanitarije" sheetId="3" r:id="rId4"/>
    <sheet name="REKAPITULACIJA" sheetId="6" r:id="rId5"/>
  </sheets>
  <definedNames>
    <definedName name="_xlnm.Print_Titles" localSheetId="0">'Gradevinsko-obrtnicki'!$8:$9</definedName>
    <definedName name="_xlnm.Print_Titles" localSheetId="2">Odvodnja!$4:$5</definedName>
    <definedName name="_xlnm.Print_Titles" localSheetId="3">Sanitarije!$3:$4</definedName>
    <definedName name="_xlnm.Print_Titles" localSheetId="1">Vodovod!$6:$7</definedName>
  </definedNames>
  <calcPr calcId="162913"/>
</workbook>
</file>

<file path=xl/calcChain.xml><?xml version="1.0" encoding="utf-8"?>
<calcChain xmlns="http://schemas.openxmlformats.org/spreadsheetml/2006/main">
  <c r="F354" i="7" l="1"/>
  <c r="F305" i="7"/>
  <c r="F303" i="7"/>
  <c r="F301" i="7"/>
  <c r="F299" i="7"/>
  <c r="F297" i="7"/>
  <c r="F290" i="7"/>
  <c r="F288" i="7"/>
  <c r="F286" i="7"/>
  <c r="F284" i="7"/>
  <c r="F292" i="7" s="1"/>
  <c r="F358" i="7" s="1"/>
  <c r="F277" i="7"/>
  <c r="F275" i="7"/>
  <c r="F273" i="7"/>
  <c r="F271" i="7"/>
  <c r="F279" i="7" s="1"/>
  <c r="F357" i="7" s="1"/>
  <c r="F264" i="7"/>
  <c r="F266" i="7" s="1"/>
  <c r="F356" i="7" s="1"/>
  <c r="F257" i="7"/>
  <c r="F255" i="7"/>
  <c r="F259" i="7" s="1"/>
  <c r="F355" i="7" s="1"/>
  <c r="F250" i="7"/>
  <c r="F248" i="7"/>
  <c r="F243" i="7"/>
  <c r="F353" i="7" s="1"/>
  <c r="F241" i="7"/>
  <c r="F240" i="7"/>
  <c r="F239" i="7"/>
  <c r="F233" i="7"/>
  <c r="F352" i="7" s="1"/>
  <c r="F230" i="7"/>
  <c r="F228" i="7"/>
  <c r="F221" i="7"/>
  <c r="F220" i="7"/>
  <c r="F217" i="7"/>
  <c r="F216" i="7"/>
  <c r="F223" i="7" s="1"/>
  <c r="F351" i="7" s="1"/>
  <c r="F208" i="7"/>
  <c r="F206" i="7"/>
  <c r="F203" i="7"/>
  <c r="F199" i="7"/>
  <c r="F195" i="7"/>
  <c r="F191" i="7"/>
  <c r="F184" i="7"/>
  <c r="F183" i="7"/>
  <c r="F177" i="7"/>
  <c r="F170" i="7"/>
  <c r="F165" i="7"/>
  <c r="F160" i="7"/>
  <c r="F210" i="7" s="1"/>
  <c r="F350" i="7" s="1"/>
  <c r="F153" i="7"/>
  <c r="F155" i="7" s="1"/>
  <c r="F349" i="7" s="1"/>
  <c r="F145" i="7"/>
  <c r="F143" i="7"/>
  <c r="F141" i="7"/>
  <c r="F139" i="7"/>
  <c r="F137" i="7"/>
  <c r="F135" i="7"/>
  <c r="F134" i="7"/>
  <c r="F133" i="7"/>
  <c r="F130" i="7"/>
  <c r="F128" i="7"/>
  <c r="F126" i="7"/>
  <c r="F124" i="7"/>
  <c r="F123" i="7"/>
  <c r="F147" i="7" s="1"/>
  <c r="F348" i="7" s="1"/>
  <c r="F115" i="7"/>
  <c r="F114" i="7"/>
  <c r="F117" i="7" s="1"/>
  <c r="F344" i="7" s="1"/>
  <c r="F106" i="7"/>
  <c r="F104" i="7"/>
  <c r="F102" i="7"/>
  <c r="F99" i="7"/>
  <c r="F97" i="7"/>
  <c r="F95" i="7"/>
  <c r="F93" i="7"/>
  <c r="F91" i="7"/>
  <c r="F89" i="7"/>
  <c r="F87" i="7"/>
  <c r="F85" i="7"/>
  <c r="F83" i="7"/>
  <c r="F81" i="7"/>
  <c r="F79" i="7"/>
  <c r="F77" i="7"/>
  <c r="F75" i="7"/>
  <c r="F108" i="7" s="1"/>
  <c r="F343" i="7" s="1"/>
  <c r="F68" i="7"/>
  <c r="F66" i="7"/>
  <c r="F65" i="7"/>
  <c r="F64" i="7"/>
  <c r="F63" i="7"/>
  <c r="F60" i="7"/>
  <c r="F58" i="7"/>
  <c r="F56" i="7"/>
  <c r="F54" i="7"/>
  <c r="F52" i="7"/>
  <c r="F50" i="7"/>
  <c r="F70" i="7" s="1"/>
  <c r="F342" i="7" s="1"/>
  <c r="F43" i="7"/>
  <c r="F41" i="7"/>
  <c r="F39" i="7"/>
  <c r="F37" i="7"/>
  <c r="F35" i="7"/>
  <c r="F33" i="7"/>
  <c r="F31" i="7"/>
  <c r="F29" i="7"/>
  <c r="F27" i="7"/>
  <c r="F25" i="7"/>
  <c r="F45" i="7" s="1"/>
  <c r="F341" i="7" s="1"/>
  <c r="F20" i="7"/>
  <c r="F340" i="7" s="1"/>
  <c r="F345" i="7" s="1"/>
  <c r="F18" i="7"/>
  <c r="F307" i="7" l="1"/>
  <c r="F359" i="7" s="1"/>
  <c r="F360" i="7"/>
  <c r="F365" i="7" s="1"/>
  <c r="F7" i="6" s="1"/>
  <c r="F9" i="2" l="1"/>
  <c r="F10" i="2"/>
  <c r="F11" i="2"/>
  <c r="F12" i="2"/>
  <c r="F13" i="2"/>
  <c r="F14" i="2"/>
  <c r="F15" i="2"/>
  <c r="F16" i="2"/>
  <c r="F17" i="2"/>
  <c r="F18" i="2"/>
  <c r="F20" i="2"/>
  <c r="F24" i="2"/>
  <c r="F25" i="2"/>
  <c r="F26" i="2"/>
  <c r="F27" i="2"/>
  <c r="F28" i="2"/>
  <c r="F30" i="2"/>
  <c r="F31" i="2"/>
  <c r="F32" i="2"/>
  <c r="F33" i="2"/>
  <c r="F34" i="2"/>
  <c r="F35" i="2"/>
  <c r="F36" i="2"/>
  <c r="F37" i="2"/>
  <c r="F38" i="2"/>
  <c r="F39" i="2"/>
  <c r="F40" i="2"/>
  <c r="F41" i="2"/>
  <c r="F42" i="2"/>
  <c r="F43" i="2"/>
  <c r="F44" i="2"/>
  <c r="F45" i="2"/>
  <c r="F46" i="2"/>
  <c r="F47" i="2"/>
  <c r="F48" i="2"/>
  <c r="F50" i="2"/>
  <c r="F52" i="2"/>
  <c r="F53" i="2"/>
  <c r="F54" i="2"/>
  <c r="F55" i="2"/>
  <c r="F56" i="2"/>
  <c r="F57" i="2"/>
  <c r="F58" i="2"/>
  <c r="F59" i="2"/>
  <c r="F60" i="2"/>
  <c r="F61" i="2"/>
  <c r="F62" i="2"/>
  <c r="F63" i="2"/>
  <c r="F64" i="2"/>
  <c r="F65" i="2"/>
  <c r="F66" i="2"/>
  <c r="F68" i="2"/>
  <c r="F69" i="2"/>
  <c r="F70" i="2"/>
  <c r="F71" i="2"/>
  <c r="F72" i="2"/>
  <c r="F8" i="3"/>
  <c r="F9" i="3"/>
  <c r="F13" i="3"/>
  <c r="F14" i="3"/>
  <c r="F17" i="3"/>
  <c r="F20" i="3"/>
  <c r="F7" i="3"/>
  <c r="F7" i="2"/>
  <c r="F15" i="1"/>
  <c r="F16" i="1"/>
  <c r="F17" i="1"/>
  <c r="F18" i="1"/>
  <c r="F21" i="1"/>
  <c r="F22" i="1"/>
  <c r="F23" i="1"/>
  <c r="F26" i="1"/>
  <c r="F30" i="1"/>
  <c r="F31" i="1"/>
  <c r="F32" i="1"/>
  <c r="F33" i="1"/>
  <c r="F34" i="1"/>
  <c r="F35" i="1"/>
  <c r="F36" i="1"/>
  <c r="F37" i="1"/>
  <c r="F38" i="1"/>
  <c r="F39" i="1"/>
  <c r="F40" i="1"/>
  <c r="F41" i="1"/>
  <c r="F42" i="1"/>
  <c r="F43" i="1"/>
  <c r="F44" i="1"/>
  <c r="F47" i="1"/>
  <c r="F48" i="1"/>
  <c r="F49" i="1"/>
  <c r="F51" i="1"/>
  <c r="F54" i="1"/>
  <c r="F57" i="1"/>
  <c r="F9" i="1"/>
  <c r="F75" i="2" l="1"/>
  <c r="F11" i="6" s="1"/>
  <c r="F42" i="3"/>
  <c r="F13" i="6" s="1"/>
  <c r="F60" i="1"/>
  <c r="F9" i="6" s="1"/>
  <c r="F16" i="6" l="1"/>
</calcChain>
</file>

<file path=xl/sharedStrings.xml><?xml version="1.0" encoding="utf-8"?>
<sst xmlns="http://schemas.openxmlformats.org/spreadsheetml/2006/main" count="520" uniqueCount="381">
  <si>
    <t>J.m.</t>
  </si>
  <si>
    <t>Kol.</t>
  </si>
  <si>
    <t>Jed. cijena</t>
  </si>
  <si>
    <t>Uk. cijena</t>
  </si>
  <si>
    <t>Izolaciju cijevi u etažnom razvodu izvesti izolacijom u tubi sa navlačenjem.</t>
  </si>
  <si>
    <t>Nominalne veličine:</t>
  </si>
  <si>
    <t xml:space="preserve">Ø20 </t>
  </si>
  <si>
    <t>Ø25</t>
  </si>
  <si>
    <t>kom</t>
  </si>
  <si>
    <t xml:space="preserve">Ø25 </t>
  </si>
  <si>
    <t>vratašca</t>
  </si>
  <si>
    <t>Dobava, donos i montiranje kutnih ventila, na navoj kvalitete (ISO 9001:2000). U stavku ulazi dobava, donos i montiranje kutnog ventila, sav potrebni spojni, pričvrsni i brtveći materijal i rad. Obračun po komplet ugrađenom kutnom ventilu sa svim potrebnim spojnim i brtvećim materijalom i radom i potrebnim građevinskim radom (uštemavanje zida i zatvaranje preostalih oštećenja ako je potrebno) u funkcionalnom stanju.</t>
  </si>
  <si>
    <t>kpl.</t>
  </si>
  <si>
    <t>Ispitivanje vodovodne instalacije na protočnost i nepropusnost. Ispitni tlak mora biti 1,5 NP. NP (nazivni pritisak) je 10 Bar. Vrijeme trajanja tlačne probe je 2 sata. Za vrijeme trajanja tlačne probe ne smije biti propuštanja na spojevima i pada tlaka na manometru. Prilikom ispitivanja u svemu postupiti prema Pravilniku vodovoda, odredbama DIN 4279 i uputama DVGW, radni list W 322.</t>
  </si>
  <si>
    <t>Obračun po m' ispitane dionice.</t>
  </si>
  <si>
    <t>Dezinfekcija kompletne vodovodne mreže otopinom klora (30 mg/lit) u vremenu od 6 sati. Dezinfekcija mora biti napravljena od strane ovlaštene tvrtke.</t>
  </si>
  <si>
    <t>Bakteriološka analiza uzoraka vode iz cjevovoda nakon dezinfekcije od strane nadležne ustanove (Zavod za zaštitu zdravlja) ili neke druge ovlaštene ustanove. Analizi vode se pristupa nakon provedene dezinfekcije kompletne vodovodne mreže i ispiranja iste.</t>
  </si>
  <si>
    <t>Kn</t>
  </si>
  <si>
    <t>Ø  50 mm</t>
  </si>
  <si>
    <t>Ø 110 mm</t>
  </si>
  <si>
    <t>podni odvod:</t>
  </si>
  <si>
    <t>2.04.</t>
  </si>
  <si>
    <t>2.05.</t>
  </si>
  <si>
    <t>3.01.</t>
  </si>
  <si>
    <t>Komplet u funkcionalnoj izvedbi sastoji se od:</t>
  </si>
  <si>
    <r>
      <t>UMIVAONIK</t>
    </r>
    <r>
      <rPr>
        <sz val="10"/>
        <color rgb="FF000000"/>
        <rFont val="Arial"/>
        <family val="2"/>
        <charset val="238"/>
      </rPr>
      <t xml:space="preserve"> </t>
    </r>
  </si>
  <si>
    <r>
      <t>SIFON ZA UMIVAONIK</t>
    </r>
    <r>
      <rPr>
        <sz val="10"/>
        <color rgb="FF000000"/>
        <rFont val="Arial"/>
        <family val="2"/>
        <charset val="238"/>
      </rPr>
      <t xml:space="preserve"> </t>
    </r>
  </si>
  <si>
    <t>3.02.</t>
  </si>
  <si>
    <t>WC ŠKOLJKA S DASKOM I POKLOPCEM</t>
  </si>
  <si>
    <t>3.03.</t>
  </si>
  <si>
    <t>Ø  75 mm</t>
  </si>
  <si>
    <t>Ø 160 mm</t>
  </si>
  <si>
    <t>MIJEŠALICA ZA UMIVAONIK</t>
  </si>
  <si>
    <t xml:space="preserve">Stavka obuhvaća nabavu, dopremu i ugradnju m' cijevi sa svim potrebnim spojnim, pričvrsnim i brtvećim materijalom, i potrebnim građevinskim radom u funkcionalnom stanju. Po m’ cijevi obračunati potreban broj koljena, T-komada, redukcija i dr. spojnih elemenata te obujmice i sav ostali materijal za pričvršćenje i vješanje cijevnog sustava. </t>
  </si>
  <si>
    <t>Dobava, donos i montiranje ravnog protočnog ventila za ugradnju kao glavni ventil. U stavku ulazi dobava, donos i montiranje protočnog ventila, sav potrebni spojni, pričvrsni i brtveći materijal i rad. Obračun po komplet ugrađenom ventilu sa svim potrebnim spojnim i brtvećim materijalom i radom i potrebnim građevinskim radom (uštemavanje zida i zatvaranje preostalih oštećenja ako je potrebno) u funkcionalnom stanju.</t>
  </si>
  <si>
    <t>Iskop rova u zemljanom materijalu za polaganje vodovodnih cijevi. Materijal iz iskopa odbacivati na min. udaljenost 1,0 m od ruba rova. Rov se izvodi do maksimalne dubine 1,2 m i širine 40 cm. Stavka uključuje i sva potrebna osiguranja rova od urušavanja, razupiranje te eventualno ispumpavanje oborinske vode. Planiranje dna rova s točnošću +/- 2 cm. Sva ispupčenja sasjeći, a udubine ispuniti odgovarajućim materijalom (npr. tucanikom). Višak materijala odbaciti iz rova. Obračun po m' rova.</t>
  </si>
  <si>
    <t xml:space="preserve">Obračun po m' </t>
  </si>
  <si>
    <t xml:space="preserve">m' </t>
  </si>
  <si>
    <t xml:space="preserve">Dobava, donos i montaža, PP kanalizacijski cijevi i fitinga. Fazonski komadi se ne obračunavaju posebno nego se uključuju u metražu instalacije. Cijevi će se koristiti za etažni razvod kanalizacije.  </t>
  </si>
  <si>
    <t xml:space="preserve">Ugradnja umivaonika: proizvod po izboru investitora ili projektanta interijera.   
U stavku ulazi: ugradnja umivaonika, sifona i mješalice za umivaonik, svog pričvrsnog, brtvenog i spojnog materijala, te sav potreban rad. Prilikom ugradnje pridržavati se uputa proizvođača. Obračun po komadu komplet ugrađenog umivaonika u funkcionalnom stanju sa svim potrebnim spojnim i brtvećim materijalom i radom.  </t>
  </si>
  <si>
    <t>3.04.</t>
  </si>
  <si>
    <t>Iskopi za polaganje kanalizacijskih cijevi. Prosječno iskop 0,8m3/m' položene cijevi. Zasipanje položenih kanalizacijskih cijevi.</t>
  </si>
  <si>
    <t>Ispitivanje kanalizacijskih cijevi na nepropusnost, protočnost spojeva i funkcionalnost, uz dobivene ateste od strane ovlaštene tvrtke (ovlaštenje od zavoda za normizaciju i mjeriteljstvo - nacionalna služba za ovlašćivanje). Obračun po m' ugrađenih cijevi odvodnje</t>
  </si>
  <si>
    <t>m'</t>
  </si>
  <si>
    <t>Montaža jednoručne baterije po izboru investitora  za sudoper, uključivo set flexi crijeva i komplet zapornih ventila.</t>
  </si>
  <si>
    <t>2.03.</t>
  </si>
  <si>
    <t>Ø15</t>
  </si>
  <si>
    <t>Ø20</t>
  </si>
  <si>
    <t>Dobava, donos i ugradnja vratašca za ugradnju na mjestima glavnih ventila. Vratašca je potrebno ugraditi preko okvira. Stavka uključuje sav potreban rad i materijal za kvalitetnu ugradnju vratašaca.</t>
  </si>
  <si>
    <t>Ø 135 mm</t>
  </si>
  <si>
    <t xml:space="preserve">Ø15 </t>
  </si>
  <si>
    <t xml:space="preserve">Dobava, doprema i montaža PPR cijevi za horizontalni i vertikalni razvod hladne vode (sve prema projektu).  Stavka obuhvaća sve potrebne spojnice, redukcije, koljena, T-komade  i potrebni pričvrsni i zaštitno-izolacijski materijal. </t>
  </si>
  <si>
    <t>2.02.</t>
  </si>
  <si>
    <t>2.01.</t>
  </si>
  <si>
    <t>Dobava, donos i ugradnja plastičnih prolaznih podnih sifona s inox rešetkom  dimenzije 123 x 123 mm, s odvodnim priključkom Ø 50 mm za ugradnju u kupaonicama. U stavku ulazi dobava, donos i ugradnja plastičnih podnih sifona, izvedba priključaka na dovodnu i odvodnu cijev, izrada spoja hidroizolacije i po potrebi sitni građevinski radovi (uštemavanje otvora za sifon).  Obračun po komplet ugrađenom podnom sifonu u funkcionalnom stanju sa svim potrebnim spojnim i izolacijskim i brtvenim materijalom i radom.</t>
  </si>
  <si>
    <t>Uklanjanje postojeće cijevi oborinske odvodnje, te dobava, donos i montaža PVC cijevi promjera 200 mm i dužine d=4m za oborinsku odvodnju, komplet sa originalnim gumenim brtvama i fazonskim komadima. Obračun po kompletu sa svim potrebnim spojnim i brtvećim materijalom i radom i potrebnim građevinskim radom (uštemavanje zida i zatvaranje preostalih oštećenja ako je potrebno).</t>
  </si>
  <si>
    <t xml:space="preserve">Nabava, doprema i ugradnja pisoara, uključivo elektro ventil za ispiranje, te vijci za pričvršćenje pisoara.Obračun se vrši po komadu kompletno montiranog pisoara sa priključkom na vodovod i odvodnju, uključivši sav potreban materijal za montažu.
</t>
  </si>
  <si>
    <t>TROŠKOVNIK INSTALACIJA VODOVODA I ODVODNJE</t>
  </si>
  <si>
    <t xml:space="preserve">REKAPITULACIJA </t>
  </si>
  <si>
    <t>1.</t>
  </si>
  <si>
    <t>2.</t>
  </si>
  <si>
    <t>3.</t>
  </si>
  <si>
    <t>VODOVOD</t>
  </si>
  <si>
    <t>ODVODNJA</t>
  </si>
  <si>
    <t>SANITARIJE</t>
  </si>
  <si>
    <t xml:space="preserve">UKUPNO </t>
  </si>
  <si>
    <t>U stavku ulazi: dobava, donos i ugradnja kanalizacijskih cijevi, fazonskih komada, spojnog i brtvenog materijala i potrebni građevinski radovi. Cijevi se učvršćuju na zid obujmicama. Obračun se vrši po m' kompletno montirane i ugrađene cijevi zajedno sa svim spojnim, brtvećim i pomoćnim materijalom i radom u funkcionalnom stanju.</t>
  </si>
  <si>
    <t xml:space="preserve">Dobava, donos i ugradnja konzolne keramičke WC školjke: proizvod po izboru investitora ili projektanta interijera. 
U stavku ulazi: ugradnja WC školjke, nadgradnog vodokotlića, WC daske, svog pričvrsnog, brtvenog i spojnog materijala, te sav potreban rad. Prilikom ugradnje pridržavati se uputa proizvođača. Obračun po komadu komplet ugrađenog WC-a u funkcionalnom stanju sa svim potrebnim spojnim i brtvećim materijalom i radom.
Prilikom ugradnje pridržavati se uputa proizvođača. </t>
  </si>
  <si>
    <t>NADGRADNI VODOKOTLIĆ</t>
  </si>
  <si>
    <t>Br. st.</t>
  </si>
  <si>
    <t>Sadržaj stavke</t>
  </si>
  <si>
    <t>kn</t>
  </si>
  <si>
    <t xml:space="preserve">TROŠKOVNIK RADOVA </t>
  </si>
  <si>
    <t>INVESTITOR: GRAD DUBROVNIK</t>
  </si>
  <si>
    <t>TROŠKOVNIK | GRAĐEVINSKO - OBRTNIČKI RADOVI</t>
  </si>
  <si>
    <t>BR.ST.</t>
  </si>
  <si>
    <t>SADRŽAJ STAVKE</t>
  </si>
  <si>
    <t>JED.MJ.</t>
  </si>
  <si>
    <t>KOLIČINA</t>
  </si>
  <si>
    <t>JED.CIJENA</t>
  </si>
  <si>
    <t>UKUPNO</t>
  </si>
  <si>
    <t>NAPOMENA: Izvođač mora izvoditi radove sukladno standardima i propisima HRN-a, Pravilniku o tehničkim mjerama i uvjetima za izvođenje zidova zgrada. Prije uporabe određenih materijala treba predočiti nadzornom inženjeru potvrdu o kvaliteti materijala a tijekom izvođenja stalno obavljati redovnu kontrolu kakvoće prispjele količine. Materijali moraju odgovarati gore spomenutim standardima i HRN-u. Posebno se skreće pažnja da izvođač mora prije izvedbe izvršiti pregled podloge te prodore u zidu prema nacrtu u prisutnosti nadzornog inženjera i upisati napomene da ne bi kasnije došlo do naknadnih radova.</t>
  </si>
  <si>
    <t>Obveza izvođača je nabava, dobava i postava ploče gradiliša, u svemu prema Pravilniku o sadržaju i izgledu ploče kojom se označava gradilište (NN 42/14).</t>
  </si>
  <si>
    <t>I. PRIPREMNI RADOVI</t>
  </si>
  <si>
    <t>1.1.</t>
  </si>
  <si>
    <t>Čišćenje predmetnog obuhvata, uklanjanje nepotrebnog raslinja na površini gradilišta uz uporabu za to predviđenih strojeva (motornih pila, kosilica i sl.), uključivo uklanjanje bilja sa zidova. Stavka obuhvaća odvoz svog otpadnog materijala na deponij. Uključen utovar, prijevoz i istovar materijala, sa svim pomoćnim radovima. Obračun paušalno.</t>
  </si>
  <si>
    <t>pauš.</t>
  </si>
  <si>
    <t>UKUPNO I. PRIPREMNI RADOVI (kn):</t>
  </si>
  <si>
    <t>II. RADOVI RUŠENJA I DEMONTAŽE</t>
  </si>
  <si>
    <t>2.1.</t>
  </si>
  <si>
    <r>
      <t>Demontaža metalne zaštitne ograde igrališta B i C cijelom dužinom. U cijenu je uključena demontaža ograde, čišćenje, utovar i odvoz materijala na deponiju. Cijena se obračunava po m</t>
    </r>
    <r>
      <rPr>
        <sz val="11"/>
        <rFont val="Calibri"/>
        <family val="2"/>
        <charset val="238"/>
      </rPr>
      <t>¹</t>
    </r>
    <r>
      <rPr>
        <sz val="11"/>
        <rFont val="Calibri"/>
        <family val="2"/>
        <charset val="238"/>
        <scheme val="minor"/>
      </rPr>
      <t>.</t>
    </r>
  </si>
  <si>
    <r>
      <t>m</t>
    </r>
    <r>
      <rPr>
        <sz val="11"/>
        <rFont val="Calibri"/>
        <family val="2"/>
        <charset val="238"/>
      </rPr>
      <t>¹</t>
    </r>
  </si>
  <si>
    <t>2.2.</t>
  </si>
  <si>
    <r>
      <t>Demontaža metalne zaštitne ograde na granici predmetnog obuhvata prema javnoj površini. U cijenu je uključena demontaža ograde, čišćenje, utovar i odvoz materijala na deponiju. Cijena se obračunava po m</t>
    </r>
    <r>
      <rPr>
        <sz val="11"/>
        <rFont val="Calibri"/>
        <family val="2"/>
        <charset val="238"/>
      </rPr>
      <t>¹</t>
    </r>
    <r>
      <rPr>
        <sz val="11"/>
        <rFont val="Calibri"/>
        <family val="2"/>
        <charset val="238"/>
        <scheme val="minor"/>
      </rPr>
      <t>.</t>
    </r>
  </si>
  <si>
    <t>2.3.</t>
  </si>
  <si>
    <r>
      <t>Strojno uklanjanje postojećih betonski/kamenih tribina na tlu, cijelom površinom. Stavka obuhvaća uklanjanje tribina, betonskih skalina na tribinama te omanju betonsku kućicu - spremište. U cijenu je uključeno uklanjanje iskopanog materijala, utovar i odvoz na deponij. Cijena se obračunava po m</t>
    </r>
    <r>
      <rPr>
        <sz val="11"/>
        <rFont val="Calibri"/>
        <family val="2"/>
        <charset val="238"/>
      </rPr>
      <t>³</t>
    </r>
    <r>
      <rPr>
        <sz val="11"/>
        <rFont val="Calibri"/>
        <family val="2"/>
        <charset val="238"/>
        <scheme val="minor"/>
      </rPr>
      <t xml:space="preserve"> u sraslom stanju.</t>
    </r>
  </si>
  <si>
    <r>
      <t>m</t>
    </r>
    <r>
      <rPr>
        <sz val="11"/>
        <rFont val="Calibri"/>
        <family val="2"/>
        <charset val="238"/>
      </rPr>
      <t>³</t>
    </r>
  </si>
  <si>
    <t>2.4.</t>
  </si>
  <si>
    <r>
      <t>Strojno uklanjanje postojeća dva potporna kamena zida na jugoistočnom dijelu obuhvata za pozicioniranje pomoćne građevine. U cijenu je uključeno uklanjanje iskopanog materijala, utovar i odvoz na deponij. Cijena se obračunava po m</t>
    </r>
    <r>
      <rPr>
        <sz val="11"/>
        <rFont val="Calibri"/>
        <family val="2"/>
        <charset val="238"/>
      </rPr>
      <t>³</t>
    </r>
    <r>
      <rPr>
        <sz val="11"/>
        <rFont val="Calibri"/>
        <family val="2"/>
        <charset val="238"/>
        <scheme val="minor"/>
      </rPr>
      <t xml:space="preserve"> u sraslom stanju.</t>
    </r>
  </si>
  <si>
    <t>2.5.</t>
  </si>
  <si>
    <t>Strojno uklanjanje betoniranog skalina/istaka uz potporni zid igrališta B, ukupne visine do 30 cm. U cijenu je uključeno uklanjanje iskopanog materijala, utovar i odvoz na deponij. Cijena se obračunava po m³ u sraslom stanju.</t>
  </si>
  <si>
    <t>2.6.</t>
  </si>
  <si>
    <t>Demontaža i pažljivo uklanjanje postojećih rasvjetnih tijela igrališta B. U stavku je uključeno čišćenje, utovar, pažljivo skladištenje, te odvoz do deponija.</t>
  </si>
  <si>
    <t>2.7.</t>
  </si>
  <si>
    <t>Demontaža i pažljivo uklanjanje košarkaškog koša sa igrališta C. U stavku je uključeno čišćenje, utovar, pažljivo skladištenje, te odvoz do deponija.</t>
  </si>
  <si>
    <t>2.8.</t>
  </si>
  <si>
    <t>Demontaža i pažljivo uklanjanje košarkaških koševa i golova sa igrališta B. U stavku je uključeno čišćenje, utovar, pažljivo skladištenje, te odvoz do deponija.</t>
  </si>
  <si>
    <t>2.9.</t>
  </si>
  <si>
    <t>Pažljivo uklanjanje sa parcele dva stabla visoke vegetacije (borovi) sa betonskih tribina igrališta B. U cijenu je uključeno strojno ili ručno piljenje stabala, piljenje srušenog stabla na komade pogodne za transport, vađenje panja s korjenjem, utovar posječenog i izvađenog materijala u teretno vozilo, odvoz i istovar materijala na odgovarajući deponij.  Promjer stabla na visini od 1 m cca 50 cm. Obračun po komadu uklonjenog stabla.</t>
  </si>
  <si>
    <t>2.10.</t>
  </si>
  <si>
    <t>Pažljivo uklanjanje sa parcele stabla visoke vegetacije (čempres) zbog planiranog pozicioniranja pomoćne građevine. U cijenu je uključeno strojno ili ručno piljenje stabala, piljenje srušenog stabla na komade pogodne za transport, vađenje panja s korjenjem, utovar posječenog i izvađenog materijala u teretno vozilo, odvoz i istovar materijala na odgovarajući deponij.  Promjer stabla na visini od 1 m cca 50 cm. Obračun po komadu uklonjenog stabla.</t>
  </si>
  <si>
    <t>UKUPNO II. RADOVI RUŠENJA I DEMONTAŽE (kn)</t>
  </si>
  <si>
    <t>III. ZEMLJANI RADOVI</t>
  </si>
  <si>
    <t>3.1.</t>
  </si>
  <si>
    <t>Strojni široki iskop u tlu, s pravilnom obradom profila temelja za novu opremu prema projektu (klupa, koš za otpatke) te niveliranje terena s pripremom za ugradnju tamponskog sloja. Strojno razastiranje iskopanog materijala na mjestu na kojem je predviđeno nasipavanje. Cijena se obračunava po m³ materijala u sraslom stanju.</t>
  </si>
  <si>
    <t>3.2.</t>
  </si>
  <si>
    <t>Strojni široki iskop u tlu, s pravilnom obradom profila temelja za nove tribine predviđene projektom te niveliranje terena s pripremom za ugradnju tamponskog sloja. Strojno razastiranje iskopanog materijala na mjestu na kojem je predviđeno nasipavanje. Cijena se obračunava po m³ materijala u sraslom stanju.</t>
  </si>
  <si>
    <t>3.3.</t>
  </si>
  <si>
    <r>
      <t>Nabava, dovoz, razastiranje, nabijanje i niveliranje šljunčanog terena/staze debljine 10 cm. Obračun po m</t>
    </r>
    <r>
      <rPr>
        <sz val="11"/>
        <rFont val="Calibri"/>
        <family val="2"/>
        <charset val="238"/>
      </rPr>
      <t>³</t>
    </r>
    <r>
      <rPr>
        <sz val="11"/>
        <rFont val="Calibri"/>
        <family val="2"/>
        <charset val="238"/>
        <scheme val="minor"/>
      </rPr>
      <t>.</t>
    </r>
  </si>
  <si>
    <t>3.4.</t>
  </si>
  <si>
    <r>
      <t>Nabava, dovoz, razastiranje i niveliranje kaldrme-kamenog nabačaja (tamponskog sloja od čistog lomljenog kamena), u debljini 20 cm, ispod tribina. Obračun po m</t>
    </r>
    <r>
      <rPr>
        <sz val="11"/>
        <rFont val="Calibri"/>
        <family val="2"/>
        <charset val="238"/>
      </rPr>
      <t>³. *Napomena: iskoristiti kamen sa gradilišta</t>
    </r>
  </si>
  <si>
    <t>3.5.</t>
  </si>
  <si>
    <t>Pomoćna građevina: Strojni iskop u materijalu A i B kategorije. Omjer A:B je 90:10. Iskop se vrši kako je opisano u glavnom projektu. Dubine iskopa i visinske kote preuzeti iz projekta. U cijenu je uključen utovar i odvoz iskopanog materijala do deponija. Cijena se obračunava po m³ materijala u sraslom stanju.</t>
  </si>
  <si>
    <t>3.6.</t>
  </si>
  <si>
    <t>Dobava materijala i izrada tampona ispod podbetona trakastih temelja i podne ploče. Kameniti materijal propisane granulacije za sloj debljine 15 cm. Veličina zrna tamponskog materijala sloja 4-8 mm 20%, 8-16 mm 20% i 16-32 mm 60% mješavine. Nakon ugradnje i detaljnog planiranja sve površine valjanjem ili vibro pločom zbiti do Ms= 40 KN/m2. Nakon izrade, izvršiti potrebna mjerenja i kontrole odstupanja visine planuma. Odstupanje visine planuma dozvoljeno je max +/- 1,0 cm mjereno profilnom letvom od 4 cm. Obračun po m³ ugrađenog tampona.</t>
  </si>
  <si>
    <t>3.7.</t>
  </si>
  <si>
    <t>Izvedba drenaže oko ukopanog zida građevine. Prvo se izvodi betonska tajača u padu od 0,5%, potom se polaže drenažna cijev 250 mm omotana geotekstilom, te se ista zapunjuje šljunkom frakcije 30 mm visine cca 0,5 m, također zamotana u geotekstil. Zatrpavanje šljunkom izvodi se paralelno sa postavljanjem čepaste folije za zaštitu hidroizolacije. Drenaža se izvodi po oplošju ukopanih zidova.</t>
  </si>
  <si>
    <t>a) betonska tajača u padu 0,5%, izvedenu mršavim betonom C 12/15</t>
  </si>
  <si>
    <t>b) drenažna cijev 250 mm</t>
  </si>
  <si>
    <r>
      <t>c) postavljanje obloge geotekstila 165 g/m2 oko drenažne cijevi i oko sloja šljunka. Obračun po m</t>
    </r>
    <r>
      <rPr>
        <sz val="11"/>
        <rFont val="Calibri"/>
        <family val="2"/>
        <charset val="238"/>
      </rPr>
      <t>².</t>
    </r>
  </si>
  <si>
    <r>
      <t>m</t>
    </r>
    <r>
      <rPr>
        <sz val="11"/>
        <rFont val="Calibri"/>
        <family val="2"/>
        <charset val="238"/>
      </rPr>
      <t>²</t>
    </r>
  </si>
  <si>
    <t>d) nasipavanje šljunka frakcije 30 mm. Obračun po m³.</t>
  </si>
  <si>
    <t>3.8.</t>
  </si>
  <si>
    <t>Zasipavanje ukopanih zidova objekta probranim materijalom iz iskopa. Materijal za zasipavanje se odlaže na privremeni deponij te se u slojevima ugrađuje iza obodnih zidova. Obračun po m³ zasipanog materijala u zbijenom stanju.</t>
  </si>
  <si>
    <t>UKUPNO III. ZEMLJANI RADOVI (kn)</t>
  </si>
  <si>
    <t>IV. BETONSKI I ARMIRANOBETONSKI RADOVI</t>
  </si>
  <si>
    <t>4.1.</t>
  </si>
  <si>
    <t>Betoniranje podložnog betona ispod temeljnih traka i tribina, debljine 5 cm, betonom razreda tlačne čvrstoće C12/15. Stavka obuhvaća nabavu, transport, ugradnju i njegu betona. Obračun po m³  ugrađenog betona.</t>
  </si>
  <si>
    <t>4.2.</t>
  </si>
  <si>
    <t>Betoniranje temelja ispod opreme u dvostranoj oplati betonom razreda tlačne čvrstoće prema uputstvima proizvođača. Stavka obuhvaća izradu i postavu oplate, nabavu, transport, ugradnju i njegu betona. Obračun po m³ ugrađenog betona.</t>
  </si>
  <si>
    <t>4.3.</t>
  </si>
  <si>
    <t>Betoniranje armiranobetonskih tribina prema projektnoj dokumentaciji, u oplati betonom razreda tlačne čvrstoće C25/30. Stavka obuhvaća izradu i postavu glatke oplate, nabavu, transport, ugradnju i njegu betona. Obračun po m³ ugrađenog betona.</t>
  </si>
  <si>
    <t>4.4.</t>
  </si>
  <si>
    <t>Nabava, doprema i ugradnja betona C25/30 za ab trakaste temelje na podlozi od podložnog betona. Gornja površina ab temelja mora biti u potpunosti ravna, bez odstupanja, pod aluminijskom letvom (dužine 4m) u svim smjerovima. U stavku je uključena oplata sa svim potrebnim prodorima. Armatura se obračunava posebno. Obračun po m³ izvedenih ab temeljnih traka.</t>
  </si>
  <si>
    <t>4.5.</t>
  </si>
  <si>
    <t>Nabava, doprema i ugradnja betona C25/30 za ab nadtemeljne zidove. U stavku je uključena oplata sa svim potrebnim prodorima. Armatura se obračunava posebno. Obračun po m³.</t>
  </si>
  <si>
    <t>4.6.</t>
  </si>
  <si>
    <t>Nabava, doprema i ugradnja betona C25/30 za podnu ploču objekta d 10 cm. Sve površine ploče nakon betoniranja trebaju biti glatke i potpuno čiste. U stavku je uključena oplata sa svim potrebnim prodorima. Armatura se obračunava posebno. Obračun po m³ ugrađenog betona.</t>
  </si>
  <si>
    <t>4.7.</t>
  </si>
  <si>
    <t>Nabava, doprema i ugradnja betona C25/30 za ab zidove d 18 cm. Sve površine zidova nakon betoniranja trebaju biti glatke i potpuno čiste. U stavku je uključena oplata sa svim potrebnim prodorima, te sve predradnje do završne obrade zida nakon skidanja oplate (brušenje, izravnavanje, krpanje manjih i većih nepravilnosti). Armatura se obračunava posebno. Obračun po m³, do donje kote ploče.</t>
  </si>
  <si>
    <t>4.8.</t>
  </si>
  <si>
    <t>Nabava, doprema i ugradnja betona C25/30 za ab stupove objekta, 25/25 cm. Sve površine stupova nakon betoniranja trebaju biti glatke i potpuno čiste. U stavku je uključena oplata sa svim potrebnim prodorima, te sve predradnje do završne obrade zida nakon skidanja oplate (brušenje, izravnavanje, krpanje manjih i većih nepravilnosti). Armatura se obračunava posebno. Obračun po m³, do donje kote grede.</t>
  </si>
  <si>
    <t>4.9.</t>
  </si>
  <si>
    <t>Nabava, doprema i ugradnja betona C30/37 VDP2 za ab zidove prema tlu d 20 cm. Sve površine nakon betoniranja trebaju biti glatke i potpuno čiste. U stavku je uključena oplata sa svim potrebnim prodorima, te sve predradnje do završne obrade zida nakon skidanja oplate (brušenje, izravnavanje, krpanje manjih i većih nepravilnosti). Armatura se obračunava posebno. Obračun po m³, do vrha stijenke.</t>
  </si>
  <si>
    <t>4.10.</t>
  </si>
  <si>
    <t>Nabava, doprema i ugradnja betona C25/30 za ab stropne ploče d 16 cm. Sve površine nakon betoniranja trebaju biti glatke i potpuno čiste. U stavku je uključena oplata sa svim potrebnim prodorima i skokovima u ploči, te podupiranje do 3,5 m. armatura se obračunava posebno. Obračun po m³.</t>
  </si>
  <si>
    <t>4.11.</t>
  </si>
  <si>
    <t>Nabava, doprema i ugradnja betona C25/30 za ab grede objekta dim 20/30 cm. Sve površine greda nakon betoniranja trebaju biti glatke i potpuno čiste. U stavku uključena oplata sa svim potrebnim prodorima i podupiranjima do 4 m visine. Armatura se obračunava posebno. Obračun po m³.</t>
  </si>
  <si>
    <t>4.12.</t>
  </si>
  <si>
    <r>
      <t>Nabava, doprema i ugradnja betona C25/30 za ab atiku d 15 i d 16 cm. Sve površine stijenki nakon betoniranja trebaju biti glatke i potpuno čiste. U stavku je uključena oplata sa svim potrebnim prodorima, te sve predradnje do završne obrade nakon skidanja oplate (brušenje, izravnavanje, krpanje manjih i većih nepravilnosti). Armatura se obračunava posebno. Obračun po m</t>
    </r>
    <r>
      <rPr>
        <sz val="11"/>
        <rFont val="Calibri"/>
        <family val="2"/>
        <charset val="238"/>
      </rPr>
      <t>³</t>
    </r>
    <r>
      <rPr>
        <sz val="11"/>
        <rFont val="Calibri"/>
        <family val="2"/>
        <charset val="238"/>
        <scheme val="minor"/>
      </rPr>
      <t>.</t>
    </r>
  </si>
  <si>
    <t>4.13.</t>
  </si>
  <si>
    <r>
      <t>Nabava, doprema i ugradnja bubreće trake na bazi bentonita kao KOSTER ili jednakovrijedna bubreća traka, dimenzija 25x20 mm. Traka se ugrađuje po dužini na svim radnim prekidima betoniranja, mehanički se pričvršćuje čavličima svakih 20-30 cm. Prilikom preklopa trake se moraju postaviti jedna uz drugu. Osigurati sa svake strane trake min 8 cm betona. Obračun po m</t>
    </r>
    <r>
      <rPr>
        <sz val="11"/>
        <rFont val="Calibri"/>
        <family val="2"/>
        <charset val="238"/>
      </rPr>
      <t>¹</t>
    </r>
    <r>
      <rPr>
        <sz val="11"/>
        <rFont val="Calibri"/>
        <family val="2"/>
        <charset val="238"/>
        <scheme val="minor"/>
      </rPr>
      <t>.</t>
    </r>
  </si>
  <si>
    <t>Jednakovrijedan proizvod, tip i proizvođač:
_____________________________________</t>
  </si>
  <si>
    <t>4.14.</t>
  </si>
  <si>
    <t>Nabava, doprema i ugradnja betona C25/30 za ab nove potporne zidove tribina d 20 cm i ogradne zidove prema javnoj površini d 15 cm. Sve površine zidova nakon betoniranja trebaju biti glatke i potpuno čiste. U stavku je uključena oplata sa svim potrebnim prodorima, te sve predradnje do završne obrade nakon skidanja oplate (brušenje, izravnavanje, krpanje manjih i većih nepravilnosti). Armatura se obračunava posebno. Obračun po m³ ugrađenog betona.</t>
  </si>
  <si>
    <t>4.15.</t>
  </si>
  <si>
    <t>Nabava, doprema i ugradnja betona C 25/30 za nadogradnju postojećih ogradnih zidova. Sve površine stijenki nakon betoniranja trebaju biti glatke i potpuno čiste. U stavku je uključena oplata sa svim potrebnim prodorima, te sve predradnje do završne obrade nakon skidanja oplate (brušenje, izravnavanje, krpanje manjih i većih nepravilnosti). Armatura se obračunava posebno. Obračun po m³.</t>
  </si>
  <si>
    <t>4.16.</t>
  </si>
  <si>
    <t>Nabava, doprema i ugradnja betona C25/30 za izradu podne ploče vanjske terase pomoćne građevine i pješačkih ulaza, d 10 cm. Sve površine ploče nakon betoniranja trebaju biti glatke i potpuno čiste. U stavku je uključena oplata sa svim potrebnim prodorima. Armatura se obračunava posebno. Obračun po m³ ugrađenog betona.</t>
  </si>
  <si>
    <t>UKUPNO IV. BETONSKI I ARMIRANOBETONSKI RADOVI (kn)</t>
  </si>
  <si>
    <t>V. ARMIRAČKI RADOVI</t>
  </si>
  <si>
    <t>5.1.</t>
  </si>
  <si>
    <t>Nabava čeličnih šipki B500B, ispravljanje, čišćenje, siječenje i savijanje, doprema na gradilišni deponij, unutrašnji transport, postavljanje i vezivanje. Obračun po kg (procjena).</t>
  </si>
  <si>
    <t>a) RA</t>
  </si>
  <si>
    <t>kg</t>
  </si>
  <si>
    <t>b) MA</t>
  </si>
  <si>
    <t>UKUPNO V. ARMIRAČKI RADOVI (kn)</t>
  </si>
  <si>
    <t>VI. ZIDARSKI RADOVI</t>
  </si>
  <si>
    <t>6.1.</t>
  </si>
  <si>
    <r>
      <t>Zidanje konstruktivnih zidova u objektu šupljom blok opekom, debljine 20 cm i 10 cm. Prije ugrađivanja opeke namočiti vodom, zidati produžnim mortom u pravilnim zidarskim vezovima. Uračunata skela i sve pomoćne radnje. Obračun po m</t>
    </r>
    <r>
      <rPr>
        <sz val="11"/>
        <rFont val="Calibri"/>
        <family val="2"/>
        <charset val="238"/>
      </rPr>
      <t>³</t>
    </r>
    <r>
      <rPr>
        <sz val="11"/>
        <rFont val="Calibri"/>
        <family val="2"/>
        <charset val="238"/>
        <scheme val="minor"/>
      </rPr>
      <t xml:space="preserve"> gotovog zida.</t>
    </r>
  </si>
  <si>
    <t>debljine 20 cm</t>
  </si>
  <si>
    <t>debljine 10 cm</t>
  </si>
  <si>
    <t>6.2.</t>
  </si>
  <si>
    <t>Sanacija postojećih potpornih/ogradnih zidova reparaturnim mortom, po potrebi. Obračun paušalno.</t>
  </si>
  <si>
    <t>6.3.</t>
  </si>
  <si>
    <t>Izvedba  lagano armiranog cementnog estriha podova deb. 5 cm MM-20, armiran s MAG Q-196 mrežom. Uključivo izvedbu radnih reški i obradu istih. Površina estriha mora biti ravna i pripremljena za polaganje završnog poda. Za prostorije kuhinje i ostave potrebno je završno strojno zagladiti površinu. Obračun po m² izvedene površine. Mogućnost armiranja vlaknama za estrihe umjesto armaturne mreže.</t>
  </si>
  <si>
    <t>6.4.</t>
  </si>
  <si>
    <t>Izvedba  mikroarmiranog estriha ravnog krova deb. 5-7 cm u padu, MM-20, armiran s MAG Q-196 mrežom. Uključivo izvedbu radnih reški i obradu istih. Površina estriha mora biti ravna i pripremljena za polaganje završnog sloja. Obračun po m² izvedene površine.</t>
  </si>
  <si>
    <t>6.5.</t>
  </si>
  <si>
    <t>Strojno žbukanje unutrašnjih zidova žbukom M10. Gruba žbuka od produženog cem. morta, fina žbuka od roduženog cem. morta. Žbuka tvornički pripremljena, izvedena u potpunosti prema uputama i tehnologiji odabranog proizvođača. Dobava materijala, transport do mjesta ugradbe, izrada lake pokretne skele i žbukanje. Obračun po m2.</t>
  </si>
  <si>
    <t>ab zidovi</t>
  </si>
  <si>
    <t>opeka</t>
  </si>
  <si>
    <t>stropovi/grede</t>
  </si>
  <si>
    <t>6.6.</t>
  </si>
  <si>
    <t>Izvedba završne obrade fasadnih površina sa tankoslojnom silikatnom žbukom na mrežici d 1 cm, u boji po izboru projektanta. Izvedba prema uputstvima proizvođača. Skela u cijeni.</t>
  </si>
  <si>
    <t>6.7.</t>
  </si>
  <si>
    <t>Bojanje betonskih ogradnih zidova postojećih/planiranih, u svijetlim tonovima, prema izboru investitora.</t>
  </si>
  <si>
    <t>6.8.</t>
  </si>
  <si>
    <t>Bojanje betonske površine igrališta C, u boji prema izboru investitora.</t>
  </si>
  <si>
    <t>6.9.</t>
  </si>
  <si>
    <r>
      <t>Izrada, amortizacija i demontaža raznih fiksnih i pokretnih cijevnih skela visine do 5 m za izvođenje graditeljskih, obrtničkih i instalaterskih radova. Svi prevozi i prijenosi u cijeni. Izvesti po nalogu nadzornog inženjera. Obračun po m</t>
    </r>
    <r>
      <rPr>
        <sz val="11"/>
        <rFont val="Calibri"/>
        <family val="2"/>
        <charset val="238"/>
      </rPr>
      <t>²</t>
    </r>
    <r>
      <rPr>
        <sz val="11"/>
        <rFont val="Calibri"/>
        <family val="2"/>
        <charset val="238"/>
        <scheme val="minor"/>
      </rPr>
      <t xml:space="preserve"> stvarno izvedene skele.</t>
    </r>
  </si>
  <si>
    <t>6.10.</t>
  </si>
  <si>
    <t>Obrada postojećih betonskih površina podova zaglađivanjem, izravnavanjem i niveliranjem brzovezujućim jednokomponentnim mortom u dva sloja - završno obraditi gladilicom. Stavka uključuje pripremu podloge i sve potrebne radnje i predradnje.</t>
  </si>
  <si>
    <t>UKUPNO VI. ZIDARSKI RADOVI (kn)</t>
  </si>
  <si>
    <t>VII. ASFALTERSKI RADOVI</t>
  </si>
  <si>
    <t>7.1.</t>
  </si>
  <si>
    <t>Strojna izrada asfaltnog habajućeg sloja proizvedenog i ugrađenog po vrućem postupku, vrste bitumena i agregata prema predviđenom radnom sastavu. U cijenu je uključena nabava i prijevoz prethodno strojno proizvedene mješavine od agregata i bitumena kao veziva, nazivne veličine najvećeg zrna, vrste kamenog materijala i granulometrijskog sastava prema odredbama u projektu i u skladu prema: HRN EN 13043:2003 (agregati); HRN EN 12591:2009 (cestograđevni bitumen) i HRN EN 13108-1:2007 (asfaltbeton), te utovar, prijevoz, i strojna ugradba (razastiranje i zbijanje). Izvedba, kontrola kakvoće i obračun prema HRN EN 13108-1 za srednje i teško prometno opterećenje. U cijenu izvedbe habajućeg sloja uključeno je čišćenje podloge te nabava, prijevoz i prskanje bitumenskom emulzijom prije izvedbe samog sloja u količini od 0.30 kg/m². Obračun radova po kvadratnom metru urađenog habajućeg sloja. Izrada habajućeg sloja od asfaltbetona AB 11 debljine 5 cm na sportskom igralištu. Asfalt će se izvoditi u padu od 1%. U stavku uključeno i formiranje kanala u nagibu, prema projektu.</t>
  </si>
  <si>
    <t>UKUPNO VII. ASFALTERSKI RADOVI (kn)</t>
  </si>
  <si>
    <t>VIII. IZOLATERSKI RADOVI</t>
  </si>
  <si>
    <t>8.1.</t>
  </si>
  <si>
    <r>
      <t xml:space="preserve">Izvođenje hidroizolacije ispod AB podne ploče ekološkom jednoslojnom membranom na bazi bentonita kao DRACO BENT 500 ili jednakovrijednom. Hidroizolacijske membrane se slobodno polažu na pripremljenu podlogu u skladu s uputstvima proizvođača. HI se sastoji od granula natrij bentonita između dva prošivena polipropilenska geotekstila (tkani i netkani). Rubovi membrana se međusobno preklapaju najmanje 10 cm, membrana treba prelaziti najmanje 30 cm ispred susjedne membrane, a rubovi trebaju biti odmaknuti najmanje 25 cm od najbližeg radnog prekida u betonu. </t>
    </r>
    <r>
      <rPr>
        <sz val="11"/>
        <rFont val="Calibri"/>
        <family val="2"/>
        <charset val="238"/>
      </rPr>
      <t>Međusobni preklopi se osiguravaju klamanjem ili čavličima sa rondelom. Mjesta eventualnih prodora se brtve bentonitnom pastom kao DRACO BENT 100  ili jednakovrijednom, uz zakrpu kao DRACO BENT 500 ili jednakovrijednom. Kritična mjesta dodatno ojačati granulama kao DRACO BENT 100 ili jednakovrijednim, a po potrebi i dodatnim komadom kao DRACO BENT 500 ili jednakovrijednim. Izvoditelj treba imati radnike obučene za rad s materijalom. Obračun po m² razvijene površine.</t>
    </r>
  </si>
  <si>
    <t>8.2.</t>
  </si>
  <si>
    <t>Izvođenje hidroizolacije AB obodnih zidova u tlu membranom kao DRACO BENT 500  ili jednakovrijednom.</t>
  </si>
  <si>
    <t xml:space="preserve">Pričvršćenje se izvodi kao DRACO BENT 125 ili jednakovrijednom, čavličima sa rondelom. Rubovi membrana se međusobno preklapaju najmanje 10,00 cm, membrana treba prelaziti najmanje 30,00 cm iznad susjedne membrane, a rubovi biti odmaknuti najmanje 25,00 cm od najbližeg radnog prekida u betonu, sve prema uputstvu proizvođača membrane. Svi preklopi, horizontalni i vertikalni, lijepe se neoprenskim (kontaktnim) ljepilom. </t>
  </si>
  <si>
    <t>Obračun po m2 razvijene površine.</t>
  </si>
  <si>
    <t>8.3.</t>
  </si>
  <si>
    <t>Brtvljenje prodora (npr. kanalizacijske cijevi ) kroz hidroizolaciju kao DRACO BENT 500 ili jednakovrijednom, bentonitnom pastom kao DRACO BENT 110 ili jednakovrijednom.  Aplicira na mjestu oko prodora kroz hidroizolaciju oblikovanjem zatvorene brtve u debljini od najmanje 2,00 cm.</t>
  </si>
  <si>
    <t>Brtvljenje prodora kroz AB ploču ili zid kao DRACO WATERSTOP 500 trakom ili jednakovrijednom. Traka se sastoji od 75% prirodnog natrijevog bentonita i 25% butil gume, presjeka 25 x 20 mm. Waterstop trakom se obavija prodor, uz stezanje žicom gdje je to potrebno. Waterstop traka treba biti pokrivena s najmanje 7,50 cm zdravog betona sa svake strane. Svi detalji se izvode prema uputstvima proizvođača.</t>
  </si>
  <si>
    <t>Obračun po kom. obrađenog prodora.</t>
  </si>
  <si>
    <t>Napomena: Točna količina će se utvrditi na temelju plana betoniranja.</t>
  </si>
  <si>
    <t>8.4.</t>
  </si>
  <si>
    <t>Završetak bentonitne hidroizolacije kao DRACO BENT 500  ili jednakovrijednom u nivou uređenja terena preklopom preko polimercementne hidroizolacije kao DRACO LASTIC 100  ili jednakovrijednom, izvedene u širini od 40,00 cm (po 20,00 cm ispod i iznad kote uređenja terena) na zidovima.</t>
  </si>
  <si>
    <t xml:space="preserve">Rub kao DRACO BENT-a 500  ili jednakovrijednom se mehanički pričvršćuje za zid korištenjem pričvrsne Fe/Zn šine. </t>
  </si>
  <si>
    <t>Svi detalji se izvode prema uputstvima proizvođača.</t>
  </si>
  <si>
    <t>Obračun po m1.</t>
  </si>
  <si>
    <t>8.5.</t>
  </si>
  <si>
    <t xml:space="preserve">Izvođenje hidroizolacije mokrih čvorova jednokomponentnim polimercementnim hidroizolacijskim premazom kao DRACO LASTIC 100  ili jednakovrijednom. Izolira se pod sa soklom u visini od 10,0 cm. Nanosi se u dva sloja ukupnog utroška 3,00 kg/m2. </t>
  </si>
  <si>
    <t>Brtvljenje spojeva između horizontalnih i vertikalnih površina ugradnjom gumene dilatacijske trake kao DRACO BAND 100  ili jednakovrijednom. Traka se utapa u prvi sloj premaza, a drugim se prekriva u potpunosti.</t>
  </si>
  <si>
    <t xml:space="preserve">U svemu slijediti tehnički list. </t>
  </si>
  <si>
    <t>Obračun po m2 obrađene površine.</t>
  </si>
  <si>
    <t>dilatacijske trake</t>
  </si>
  <si>
    <t>8.6.</t>
  </si>
  <si>
    <t>Dobava i postava visokokvalitetne ekološke jednoslojne hidroizolacijske membrane od TPO-a, energetski učinkovite reflektirajuće bijele boje, izrazite otpornosti na UV zrake i mikroorganizme, leteći plamen i žareću toplinu (Brooft1)- kao DRACO PLAN 150 ili jednakovrijednom. Membrana je punoplošno armirana gustim poliesterskim pletivom, potpuno homogene i trajno stabilne strukture cijelog presjeka od TPO-a, bez mogućnosti delaminacije membrane. Trake membrane se polažu na beton za pad.</t>
  </si>
  <si>
    <t>Rubovi membrana se međusobno preklapaju i zavaruju vrućim zrakom kako bi se postigao potpuno homogen spoj. Uz atike i zidove nadgrađa membrana se uzdiže 30 cm. Na svojim završetcima membrana se vari na profilirane kao DRACO PLAN 320 limove ili jednakovrijednim. Sve spojeve izvesti na način da se osigura vodotijesnost membrane.</t>
  </si>
  <si>
    <t>U cijenu uključena vertikalna i horizontalna postava hidroizolacijske membrane uz zidove atike ravnog krova</t>
  </si>
  <si>
    <t>Izvoditelj treba imati radnike s odgovarajućim iskustvom, obučene i ovlaštene od proizvođača materijala.</t>
  </si>
  <si>
    <t>8.7.</t>
  </si>
  <si>
    <t>Izvedba završnih detalja od profiliranih limova kao DRACO PLAN 320 ili jednakovrijednih, razvijene širine 5,0 cm na atikama. Limovi se umeću u upilane reške i mehanički vežu za podlogu. Na njih se vrućim zrakom vari membrana. Kontakt lima i podloge izolira se PU kitom kao DRACO FLEX 525  ili jednakovrijednim.</t>
  </si>
  <si>
    <t>Obračun po m1 izvedenog rubnog detalja.</t>
  </si>
  <si>
    <t>8.8.</t>
  </si>
  <si>
    <t>Obrada prodora kroz hidroizolacijsku membranu nearmiranom "mekom" kao DRACO PLAN 100 membranom  ili jednakovrijednom na način da se prodor omota. Nearmirana membrana se termički vari za membranu u polju, a na vrhu steže metalnom obujmicom (bragom) uz brtvljenje PU kitom kao DRACO FLEX 525 ili jednakovrijednim.</t>
  </si>
  <si>
    <t>Obračun po komadu.</t>
  </si>
  <si>
    <t>8.9.</t>
  </si>
  <si>
    <t xml:space="preserve">Dobava i ugradnja slivnika od TPO-a, promjera prilagođenih oborinskim vertikalama ili otvorima u atici. Slivnici se uvlače u cijevi oborinskih vertikala ili provlače kroz otvore u atici, mehanički se vežu za podlogu i na njih se vari hidroizolacijska membrana. </t>
  </si>
  <si>
    <t>8.10.</t>
  </si>
  <si>
    <t>Dobava i postava čepaste membrane kao zaštitnog sloja TPO membrane. Uz vertikale, membrana se podiže u visini nasipanja.</t>
  </si>
  <si>
    <t>8.11.</t>
  </si>
  <si>
    <t>Dobava i izvedba toplinske izolacije zidova u kontaktu sa zemljom ekstrudiranim polistirenom (XPS) prema HRN EN 13164 u debljini od 10 cm. U cijeni i lijepilo. Obračun po m2 zida.</t>
  </si>
  <si>
    <t>UKUPNO VIII. IZOLATERSKI RADOVI (kn)</t>
  </si>
  <si>
    <t>IX. PVC STOLARIJA</t>
  </si>
  <si>
    <t>9.1.</t>
  </si>
  <si>
    <t>Nabava, doprema i ugradnja pvc stolarije. Prije izrade radioničkih nacrta mjere provjeriti na licu mjesta.</t>
  </si>
  <si>
    <r>
      <t xml:space="preserve">jednokrilna zaokretna ulazna </t>
    </r>
    <r>
      <rPr>
        <b/>
        <sz val="11"/>
        <rFont val="Calibri"/>
        <family val="2"/>
        <charset val="238"/>
        <scheme val="minor"/>
      </rPr>
      <t>vrata</t>
    </r>
    <r>
      <rPr>
        <sz val="11"/>
        <rFont val="Calibri"/>
        <family val="2"/>
        <charset val="238"/>
        <scheme val="minor"/>
      </rPr>
      <t xml:space="preserve"> dim 75x210 cm.</t>
    </r>
  </si>
  <si>
    <r>
      <t xml:space="preserve">jednokrilni otklopni </t>
    </r>
    <r>
      <rPr>
        <b/>
        <sz val="11"/>
        <rFont val="Calibri"/>
        <family val="2"/>
        <charset val="238"/>
        <scheme val="minor"/>
      </rPr>
      <t xml:space="preserve">prozor </t>
    </r>
    <r>
      <rPr>
        <sz val="11"/>
        <rFont val="Calibri"/>
        <family val="2"/>
        <charset val="238"/>
        <scheme val="minor"/>
      </rPr>
      <t>dim 50x50 cm.</t>
    </r>
  </si>
  <si>
    <t>9.2.</t>
  </si>
  <si>
    <t>Nabava, doprema i ugradnja pregrada sanitarija, visine 205 cm, uzdignutih od poda 15 cm. Mjere uzeti na licu mjesta.</t>
  </si>
  <si>
    <t>102 x 132 cm</t>
  </si>
  <si>
    <t>95 x 296 cm</t>
  </si>
  <si>
    <t>UKUPNO IX. PVC STOLARIJA (kn)</t>
  </si>
  <si>
    <t>X. KERAMIČARSKI RADOVI</t>
  </si>
  <si>
    <t>10.1.</t>
  </si>
  <si>
    <t>Dobava materijala i izvedba opločenja svih podova sanitarija, kuhinje i spreme keramičkim pločicama I klase, debljine 1 cm. Ljepe se odgovarajućim dvokomponentnim vodonepropusnim fleksibilnim ljepilom na pripremljenu ravnu podlogu ili podlogu u padu. Boja mase za fugiranje u dogovoru s investitorom. Struktura, veličina, boja pločica i fuga prema izboru investitora na osnovu predočenih uzoraka. Debljina fuga prema odabiru investitora. Pločice moraju biti protuklizne, otporne na habanje i udarce, sredstva za čišćenje i kemikalije, te neupijajuće.</t>
  </si>
  <si>
    <t>U izradu opločenja uključeni svi fazonski elementi, sva krojenja pločica i fugiranje. Fleksibilno ljepilo i fugir masa također uključeni u cijenu. U stavku je uključen sav potreban materijal i rad. Obračun po m² izvedene tlocrtne površine poda.</t>
  </si>
  <si>
    <t>10.2.</t>
  </si>
  <si>
    <t xml:space="preserve">Nabava, dobava materijala i izvedba zidnog opločenja sanitarija keramičkim pločicama I klase, debljine 1 cm, prema odabiru investitora. Pločice se postavljaju na čvrstu i očišćenu podlogu u fleksibilno, vodootporno građevinsko ljepilo. Reške zapuniti masom za fugiranje prema odabiru investitora. Na rubovima opločenja opločenja ugraditi tipske PVC SCHLUTER RONDEC profile ili jednakovrijedne. Cijena uključuje i kitanje spojeva opločenja (svih kutova) trajnoelastičnim sanitar kitom. U stavku je uključen sav potreban materijal i rad. Obračun po m² izvedene površine zida. </t>
  </si>
  <si>
    <t>UKUPNO X. KERAMIČARSKI RADOVI (kn)</t>
  </si>
  <si>
    <t>XI. KAMENARSKI RADOVI</t>
  </si>
  <si>
    <t>11.1.</t>
  </si>
  <si>
    <t>Izrada, doprema i ugradnja ljepljenjem vanjskih i unutarnjih kamenih poliranih klupičica/pragova, debljine 3 cm. Točnu dimenziju utvrditi na mjestu ugradnje. Obračun po m1.</t>
  </si>
  <si>
    <t>prozori, širina 27 cm</t>
  </si>
  <si>
    <t>vrata, širina 30 cm</t>
  </si>
  <si>
    <t>vrata, širina 27 cm</t>
  </si>
  <si>
    <t xml:space="preserve"> </t>
  </si>
  <si>
    <t>UKUPNO XI. KEMENARSKI RADOVI (kn)</t>
  </si>
  <si>
    <t>XII. PODOPOLAGAČKI RADOVI</t>
  </si>
  <si>
    <t>12.1.</t>
  </si>
  <si>
    <r>
      <t>Izvedba predgotovljenog betonskog opločnika. Rad obuhvaća dobavu materijala, transport i slaganje betonskih kocki debljine 4 cm. Opločnik je predviđen s padom prema projektnoj dokumentaciji. Tijekom slaganja opločnika utvrditi ih gumenim ili drvenim čekićem a kompletnu površinu zasuti pijeskom granulacije 0,1 mm (kvarcnim pijeskom), te iza toga počistiti metlom. Pijesak mora ući u fuge. Stavka uključuje pripremu površine, nabavu pijeska, razastiranje i ugradbu podloge. Obračun po m</t>
    </r>
    <r>
      <rPr>
        <sz val="11"/>
        <color theme="1"/>
        <rFont val="Calibri"/>
        <family val="2"/>
        <charset val="238"/>
      </rPr>
      <t>²</t>
    </r>
    <r>
      <rPr>
        <sz val="11"/>
        <color rgb="FF000000"/>
        <rFont val="Calibri"/>
        <family val="2"/>
        <charset val="238"/>
      </rPr>
      <t xml:space="preserve"> gotovog opločenja.</t>
    </r>
  </si>
  <si>
    <t>UKUPNO XII. PODOPOLAGAČKI RADOVI (kn)</t>
  </si>
  <si>
    <t>XIII. LIČILAČKI RADOVI</t>
  </si>
  <si>
    <t>13.1.</t>
  </si>
  <si>
    <t>Bojanje u dva sloja armiranobetonskih stropova disperzivnom bojom po izboru projektanta. Sve površine prije impregnirati što je uključeno u cijenu.</t>
  </si>
  <si>
    <t>13.2.</t>
  </si>
  <si>
    <t>Bojanje u dva sloja armiranobetonskih i ožbukanih zidova u akrilnim bojama prema izboru projektanta. Sve površine prije bojanja impregnirati, a zatim u dva sloja gletati, što je uključeno u cijenu.</t>
  </si>
  <si>
    <t>UKUPNO XIII. LIČILAČKI RADOVI (kn)</t>
  </si>
  <si>
    <t>XIV. LIMARSKI RADOVI</t>
  </si>
  <si>
    <t>14.1.</t>
  </si>
  <si>
    <t>Izrada, doprema i ugradnja obloge - opšava od plastificiranog aluminijskog lima na nadozidu ravnog krova, uz pričvršćenje na masivnu podlogu plosnim pocinčanim profilom (učvršćen u podlogu tiplama ili fisher vijcima). Opšav završava okapnicom odmaknutom od gotove fasade 3 cm. Obračun po m1.</t>
  </si>
  <si>
    <t>UKUPNO XIV. LIMARSKI RADOVI (kn)</t>
  </si>
  <si>
    <t>XV. OPREMA IGRALIŠTA</t>
  </si>
  <si>
    <t>15.1.</t>
  </si>
  <si>
    <t>Kupnja, dobava i montaža predgotovljene klupe na mjesto predviđeno projektom. Klupa mora biti s betonskim postoljem dimenzija 15x45 cm, drvenim sjedištem h 45 cm, širine min 2 m, debljine obloge min 6 cm. Obračun po komadu.</t>
  </si>
  <si>
    <t>15.2.</t>
  </si>
  <si>
    <t>Kupnja predgotovoljenih betonskih koševa za smeće i njihova ugradnja. U cijenu je uključena dobava, transport i istovar na mjesto predviđeno za ugradnju po projektu, te sav potreban materijal za ugradnju. Obračun po komadu.</t>
  </si>
  <si>
    <t>15.3.</t>
  </si>
  <si>
    <t>Dobava opreme igrališta po želji investitora (koš za košarku) i ugradnja na prethodno određena mjesta na terenu. U cijenu je uključena nabava, doprema i istovar na gradilištu, te sav potreban materijal za ugradnju. Obračun po komadu.</t>
  </si>
  <si>
    <t>15.4.</t>
  </si>
  <si>
    <t>Dobava opreme igrališta po želji investitora (gol za mali nogomet) i ugradnja na prethodno određena mjesta na terenu. U cijenu je uključena nabava, doprema i istovar na gradilištu, te sav potreban materijal za ugradnju. Obračun po komadu.</t>
  </si>
  <si>
    <t>UKUPNO XV. OPREMA IGRALIŠTA (kn)</t>
  </si>
  <si>
    <t>XVI. UREĐENJE OKOLIŠA</t>
  </si>
  <si>
    <t>16.1.</t>
  </si>
  <si>
    <t>Iskop rupa za sadnju stabala dim 80x80x80 cm. Obračun po komadu.</t>
  </si>
  <si>
    <t>16.2.</t>
  </si>
  <si>
    <t>Doprema i sadnja stabala s učvršćivanjem. Kolci od tvrdog drveta i nagorene žice uz odgovarajuće omče. Učvršćivanje obaviti po zahtjevu vrste. Obračun po komadu.</t>
  </si>
  <si>
    <t>16.3.</t>
  </si>
  <si>
    <t>Nabava i doprema na gradilište drva Cupressus sempervirens (čempres), min 5 m visine.</t>
  </si>
  <si>
    <t>16.4.</t>
  </si>
  <si>
    <r>
      <t>Izrada zapune travnatih površina. U stavku je uključena izvedba zapune zelenih površina dobavom i ugradnjm kvalitetnog završnog sloja (humusiranje) i sadnja sadnica (trava). Obračun po m</t>
    </r>
    <r>
      <rPr>
        <sz val="11"/>
        <rFont val="Calibri"/>
        <family val="2"/>
        <charset val="238"/>
      </rPr>
      <t>² obrađene površine.</t>
    </r>
  </si>
  <si>
    <t>UKUPNO XVI. UREĐENJE OKOLIŠA (kn)</t>
  </si>
  <si>
    <t>XVII. OSTALI RADOVI</t>
  </si>
  <si>
    <t>17.1.</t>
  </si>
  <si>
    <r>
      <t>Nabava i iscrtavanje linija igrališta bojama predviđenim za iscrtavanje linija na cestama. Boja linije je bijela. U cijenu je uključena nabava, dopremanje na gradilište, te sav potreban materijal i rad za iscrtavanje igrališta. Obračun po m</t>
    </r>
    <r>
      <rPr>
        <sz val="11"/>
        <rFont val="Calibri"/>
        <family val="2"/>
        <charset val="238"/>
      </rPr>
      <t>¹.</t>
    </r>
  </si>
  <si>
    <t>17.2.</t>
  </si>
  <si>
    <r>
      <t>Nabava, dobava i montaža metalne zaštitne panelne ograde igrališta B i C, visine mjereći prema visini postojeće ograde koja se zadržava, 4-5 m. U cijenu stavke uključiti izradu, dobavu i ugradnju ograde sa svim potrebnim materijalom i radom, u svemu prema uputstvima proizvođača. Predvidjeti klizna ulazna vrata sa ključem na mjestima pješačkih pristupa igralištima. Sve potrebne mjere uzeti na licu mjesta. Boja ograde antracit sive boje. Obračun po m</t>
    </r>
    <r>
      <rPr>
        <sz val="11"/>
        <rFont val="Calibri"/>
        <family val="2"/>
        <charset val="238"/>
      </rPr>
      <t>¹ izvedene ograde.</t>
    </r>
  </si>
  <si>
    <t>17.3.</t>
  </si>
  <si>
    <r>
      <t>Nabava, dobava i montaža metalne zaštitne panelne ograde prema javnoj površini, visine 180 cm. U cijenu stavke uključiti izradu, dobavu i ugradnjju ograde sa svim potrebnim materijalom i radom, u svemu prema uputstvima proizvođača. Predvidjeti klizna dvokrilna ulazna vrata sa ključem na mjestima pješačkih pristupa igralištima. Sve potrebne mjere uzeti na licu mjesta. Boja ograde antracit sive boje. Obračun po m</t>
    </r>
    <r>
      <rPr>
        <sz val="11"/>
        <rFont val="Calibri"/>
        <family val="2"/>
        <charset val="238"/>
      </rPr>
      <t>¹ izvedene ograde.</t>
    </r>
  </si>
  <si>
    <t>17.4.</t>
  </si>
  <si>
    <t>Nabava, dobava i montaža metalne ograde/pješačke barijere, visine 100 cm, širine 3 m, antracit sive boje, kao fizičke barijere za sprječavanje direktnog istrčavanja na javnu površinu. U cijenu je uključen sav potreban materijal i rad do izvedbe gotove ograde.</t>
  </si>
  <si>
    <t>17.5.</t>
  </si>
  <si>
    <t>Nabava, dobava i montaža ograde prolaza tribina (prema igralištu). Izrađuje se iz pocinčanih čeličnih profila Ø40 mm, visine 90 cm. Izvođač je dužan izraditi radioničku dokumentaciju i donijeti je na uvid projektantu. U cijeni kompletna ograda sa svim potrebnim elementima. Izrada prema shemi uz prethodne izmjere na licu mjesta i dogovoru s projektantom.</t>
  </si>
  <si>
    <t>UKUPNO XVII. OSTALI RADOVI (kn)</t>
  </si>
  <si>
    <t>REKAPITULACIJA TROŠKOVA</t>
  </si>
  <si>
    <t>A GRAĐEVINSKI RADOVI</t>
  </si>
  <si>
    <t>I.</t>
  </si>
  <si>
    <t>PRIPREMNI RADOVI</t>
  </si>
  <si>
    <t>II.</t>
  </si>
  <si>
    <t>RADOVI RUŠENJA I DEMONTAŽE</t>
  </si>
  <si>
    <t>III.</t>
  </si>
  <si>
    <t>ZEMLJANI RADOVI</t>
  </si>
  <si>
    <t>IV.</t>
  </si>
  <si>
    <t>BETONSKI I ARMIRANOBETONSKI RADOVI</t>
  </si>
  <si>
    <t>V.</t>
  </si>
  <si>
    <t>ARMIRAČKI RADOVI</t>
  </si>
  <si>
    <t>GRAĐEVINSKI RADOVI UKUPNO:</t>
  </si>
  <si>
    <t>B OBRTNIČKI RADOVI</t>
  </si>
  <si>
    <t>VI.</t>
  </si>
  <si>
    <t>ZIDARSKI RADOVI</t>
  </si>
  <si>
    <t>VII.</t>
  </si>
  <si>
    <t>ASFALTERSKI RADOVI</t>
  </si>
  <si>
    <t>VIII.</t>
  </si>
  <si>
    <t>IZOLATERSKI RADOVI</t>
  </si>
  <si>
    <t>IX.</t>
  </si>
  <si>
    <t>PVC STOLARIJA</t>
  </si>
  <si>
    <t>X.</t>
  </si>
  <si>
    <t>KERAMIČARSKI RADOVI</t>
  </si>
  <si>
    <t>XI.</t>
  </si>
  <si>
    <t>KAMENARSKI RADOVI</t>
  </si>
  <si>
    <t>XII.</t>
  </si>
  <si>
    <t>PODOPOLAGAČKI RADOVI</t>
  </si>
  <si>
    <t>XIII.</t>
  </si>
  <si>
    <t>LIČILAČKI RADOVI</t>
  </si>
  <si>
    <t>XIV.</t>
  </si>
  <si>
    <t>LIMARSKI RADOVI</t>
  </si>
  <si>
    <t>XV.</t>
  </si>
  <si>
    <t>OPREMA IGRALIŠTA</t>
  </si>
  <si>
    <t>XVI.</t>
  </si>
  <si>
    <t>UREĐENJE OKOLIŠA</t>
  </si>
  <si>
    <t>XVII.</t>
  </si>
  <si>
    <t>OSTALI RADOVI</t>
  </si>
  <si>
    <t>OBRTNIČKI RADOVI UKUPNO:</t>
  </si>
  <si>
    <t>A</t>
  </si>
  <si>
    <t>GRAĐEVINSKI RADOVI</t>
  </si>
  <si>
    <t>B</t>
  </si>
  <si>
    <t>OBRTNIČKI RADOVI</t>
  </si>
  <si>
    <t>1. GRAĐEVINSKO - OBRTNIČKI RADOVI</t>
  </si>
  <si>
    <t>2.     VODOVOD</t>
  </si>
  <si>
    <t>2.     UKUPNO VODOVOD</t>
  </si>
  <si>
    <t>1. UKUPNO GRAĐEVINSKO - OBRTNIČKI</t>
  </si>
  <si>
    <t>3.     ODVODNJA</t>
  </si>
  <si>
    <t>3.     UKUPNO ODVODNJA</t>
  </si>
  <si>
    <t>3.05.</t>
  </si>
  <si>
    <t>2.06.</t>
  </si>
  <si>
    <t>2.07.</t>
  </si>
  <si>
    <t>2.08.</t>
  </si>
  <si>
    <t>4.   SANITARIJE</t>
  </si>
  <si>
    <t>4.01.</t>
  </si>
  <si>
    <t>4.02.</t>
  </si>
  <si>
    <t>4.03.</t>
  </si>
  <si>
    <t>4.04.</t>
  </si>
  <si>
    <t>4.  UKUPNO SANITARIJE</t>
  </si>
  <si>
    <t>GRAĐEVINSKO-OBRTNIČKI</t>
  </si>
  <si>
    <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</si>
</sst>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kn&quot;_-;\-* #,##0.00\ &quot;kn&quot;_-;_-* &quot;-&quot;??\ &quot;kn&quot;_-;_-@_-"/>
    <numFmt numFmtId="164" formatCode="0.0"/>
    <numFmt numFmtId="165" formatCode="#,##0.00;;;"/>
    <numFmt numFmtId="166" formatCode="#,##0&quot; &quot;[$kn-41A]"/>
    <numFmt numFmtId="167" formatCode="#,##0.00&quot; &quot;;&quot;-&quot;#,##0.00&quot; &quot;"/>
    <numFmt numFmtId="168" formatCode="&quot; &quot;#,##0.00&quot;    &quot;;&quot;-&quot;#,##0.00&quot;    &quot;;&quot; -&quot;00&quot;    &quot;;&quot; &quot;@&quot; &quot;"/>
    <numFmt numFmtId="169" formatCode="#,##0.0"/>
    <numFmt numFmtId="171" formatCode="&quot; &quot;#,##0&quot;    &quot;;&quot;-&quot;#,##0&quot;    &quot;;&quot; -&quot;00&quot;    &quot;;&quot; &quot;@&quot; &quot;"/>
    <numFmt numFmtId="172" formatCode="#,##0.00\ &quot;kn&quot;"/>
  </numFmts>
  <fonts count="38">
    <font>
      <sz val="11"/>
      <color rgb="FF000000"/>
      <name val="Calibri"/>
      <family val="2"/>
      <charset val="238"/>
    </font>
    <font>
      <sz val="11"/>
      <color theme="1"/>
      <name val="Calibri"/>
      <family val="2"/>
      <charset val="238"/>
      <scheme val="minor"/>
    </font>
    <font>
      <sz val="11"/>
      <color rgb="FF000000"/>
      <name val="Calibri"/>
      <family val="2"/>
      <charset val="238"/>
    </font>
    <font>
      <sz val="10"/>
      <color rgb="FF000000"/>
      <name val="Arial"/>
      <family val="2"/>
      <charset val="238"/>
    </font>
    <font>
      <b/>
      <u/>
      <sz val="12"/>
      <color rgb="FF000000"/>
      <name val="Arial"/>
      <family val="2"/>
      <charset val="238"/>
    </font>
    <font>
      <b/>
      <u/>
      <sz val="10"/>
      <color rgb="FF000000"/>
      <name val="Arial"/>
      <family val="2"/>
      <charset val="238"/>
    </font>
    <font>
      <sz val="10"/>
      <color rgb="FF000000"/>
      <name val="CRO_Light"/>
      <charset val="238"/>
    </font>
    <font>
      <sz val="11"/>
      <color rgb="FF000000"/>
      <name val="Arial"/>
      <family val="2"/>
      <charset val="238"/>
    </font>
    <font>
      <sz val="9"/>
      <color rgb="FF000000"/>
      <name val="Arial"/>
      <family val="2"/>
      <charset val="238"/>
    </font>
    <font>
      <b/>
      <sz val="10"/>
      <color rgb="FF000000"/>
      <name val="Arial"/>
      <family val="2"/>
      <charset val="238"/>
    </font>
    <font>
      <b/>
      <sz val="12"/>
      <color rgb="FF000000"/>
      <name val="Arial"/>
      <family val="2"/>
      <charset val="238"/>
    </font>
    <font>
      <i/>
      <sz val="10"/>
      <color rgb="FF000000"/>
      <name val="Arial"/>
      <family val="2"/>
      <charset val="238"/>
    </font>
    <font>
      <sz val="7"/>
      <color rgb="FF000000"/>
      <name val="Arial"/>
      <family val="2"/>
      <charset val="238"/>
    </font>
    <font>
      <sz val="9"/>
      <color rgb="FF000000"/>
      <name val="Calibri"/>
      <family val="2"/>
      <charset val="238"/>
    </font>
    <font>
      <b/>
      <sz val="10"/>
      <color rgb="FF000000"/>
      <name val="DIN"/>
      <charset val="238"/>
    </font>
    <font>
      <b/>
      <sz val="11"/>
      <color rgb="FF000000"/>
      <name val="Arial"/>
      <family val="2"/>
      <charset val="238"/>
    </font>
    <font>
      <sz val="10"/>
      <name val="Arial"/>
      <family val="2"/>
      <charset val="238"/>
    </font>
    <font>
      <b/>
      <sz val="14"/>
      <color rgb="FF000000"/>
      <name val="Arial"/>
      <family val="2"/>
    </font>
    <font>
      <sz val="10"/>
      <name val="CRO_Light"/>
      <charset val="238"/>
    </font>
    <font>
      <sz val="11"/>
      <name val="Times New Roman CE"/>
      <family val="1"/>
      <charset val="238"/>
    </font>
    <font>
      <sz val="12"/>
      <name val="Arial CE"/>
      <charset val="238"/>
    </font>
    <font>
      <b/>
      <sz val="11"/>
      <name val="Arial"/>
      <family val="2"/>
      <charset val="238"/>
    </font>
    <font>
      <b/>
      <sz val="16"/>
      <color rgb="FF000000"/>
      <name val="Calibri"/>
      <family val="2"/>
    </font>
    <font>
      <b/>
      <u/>
      <sz val="11"/>
      <name val="Arial"/>
      <family val="2"/>
      <charset val="238"/>
    </font>
    <font>
      <b/>
      <i/>
      <u/>
      <sz val="12"/>
      <name val="Arial"/>
      <family val="2"/>
      <charset val="238"/>
    </font>
    <font>
      <b/>
      <i/>
      <sz val="10"/>
      <name val="Arial"/>
      <family val="2"/>
      <charset val="238"/>
    </font>
    <font>
      <b/>
      <sz val="11"/>
      <color rgb="FF000000"/>
      <name val="Calibri"/>
      <family val="2"/>
    </font>
    <font>
      <b/>
      <i/>
      <sz val="12"/>
      <name val="Arial"/>
      <family val="2"/>
      <charset val="238"/>
    </font>
    <font>
      <sz val="11"/>
      <color theme="1"/>
      <name val="Calibri"/>
      <family val="2"/>
      <charset val="238"/>
    </font>
    <font>
      <sz val="11"/>
      <name val="Calibri"/>
      <family val="2"/>
      <charset val="238"/>
      <scheme val="minor"/>
    </font>
    <font>
      <b/>
      <sz val="12"/>
      <name val="Calibri"/>
      <family val="2"/>
      <charset val="238"/>
      <scheme val="minor"/>
    </font>
    <font>
      <b/>
      <sz val="11"/>
      <name val="Calibri"/>
      <family val="2"/>
      <charset val="238"/>
      <scheme val="minor"/>
    </font>
    <font>
      <i/>
      <sz val="10"/>
      <name val="Calibri"/>
      <family val="2"/>
      <charset val="238"/>
      <scheme val="minor"/>
    </font>
    <font>
      <i/>
      <sz val="10"/>
      <color theme="1"/>
      <name val="Calibri"/>
      <family val="2"/>
      <charset val="238"/>
      <scheme val="minor"/>
    </font>
    <font>
      <i/>
      <sz val="9"/>
      <name val="Calibri"/>
      <family val="2"/>
      <charset val="238"/>
      <scheme val="minor"/>
    </font>
    <font>
      <sz val="11"/>
      <name val="Calibri"/>
      <family val="2"/>
      <charset val="238"/>
    </font>
    <font>
      <b/>
      <sz val="11"/>
      <color theme="9" tint="-0.249977111117893"/>
      <name val="Calibri"/>
      <family val="2"/>
      <charset val="238"/>
      <scheme val="minor"/>
    </font>
    <font>
      <u/>
      <sz val="11"/>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168" fontId="2" fillId="0" borderId="0" applyFont="0" applyFill="0" applyBorder="0" applyAlignment="0" applyProtection="0"/>
    <xf numFmtId="0" fontId="3" fillId="0" borderId="0" applyNumberFormat="0" applyBorder="0" applyProtection="0"/>
    <xf numFmtId="0" fontId="3" fillId="0" borderId="0" applyNumberFormat="0" applyBorder="0" applyProtection="0"/>
    <xf numFmtId="0" fontId="16" fillId="0" borderId="0"/>
    <xf numFmtId="0" fontId="19" fillId="0" borderId="0">
      <alignment horizontal="left" vertical="top" wrapText="1"/>
    </xf>
    <xf numFmtId="44" fontId="20" fillId="0" borderId="0" applyFont="0" applyFill="0" applyBorder="0" applyAlignment="0" applyProtection="0"/>
    <xf numFmtId="0" fontId="16" fillId="0" borderId="0"/>
    <xf numFmtId="0" fontId="1" fillId="0" borderId="0"/>
  </cellStyleXfs>
  <cellXfs count="231">
    <xf numFmtId="0" fontId="0" fillId="0" borderId="0" xfId="0"/>
    <xf numFmtId="0" fontId="4" fillId="0" borderId="0" xfId="0" applyFont="1" applyFill="1" applyAlignment="1">
      <alignment vertical="center"/>
    </xf>
    <xf numFmtId="0" fontId="5" fillId="0" borderId="0" xfId="0" applyFont="1" applyFill="1" applyAlignment="1">
      <alignment vertical="center"/>
    </xf>
    <xf numFmtId="0" fontId="3" fillId="0" borderId="1" xfId="0" applyFont="1" applyFill="1" applyBorder="1" applyAlignment="1">
      <alignment horizontal="center" vertical="center"/>
    </xf>
    <xf numFmtId="1" fontId="3" fillId="0" borderId="2"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2" fontId="3" fillId="0" borderId="3" xfId="0" applyNumberFormat="1" applyFont="1" applyFill="1" applyBorder="1" applyAlignment="1">
      <alignment horizontal="center" vertical="center"/>
    </xf>
    <xf numFmtId="49" fontId="3" fillId="0" borderId="0" xfId="0" applyNumberFormat="1" applyFont="1" applyFill="1" applyAlignment="1">
      <alignment horizontal="left" vertical="top"/>
    </xf>
    <xf numFmtId="0" fontId="3" fillId="0" borderId="0" xfId="3" applyFont="1" applyFill="1" applyAlignment="1" applyProtection="1">
      <alignment horizontal="justify" vertical="top"/>
    </xf>
    <xf numFmtId="0" fontId="3" fillId="0" borderId="0" xfId="0" applyFont="1" applyFill="1" applyAlignment="1">
      <alignment horizontal="center" vertical="center"/>
    </xf>
    <xf numFmtId="1" fontId="3" fillId="0" borderId="0" xfId="0" applyNumberFormat="1" applyFont="1" applyFill="1" applyAlignment="1">
      <alignment horizontal="center" vertical="center"/>
    </xf>
    <xf numFmtId="4" fontId="3" fillId="0" borderId="0" xfId="0" applyNumberFormat="1" applyFont="1" applyFill="1" applyAlignment="1">
      <alignment horizontal="right" vertical="center"/>
    </xf>
    <xf numFmtId="2" fontId="3" fillId="0" borderId="0" xfId="0" applyNumberFormat="1" applyFont="1" applyFill="1" applyAlignment="1">
      <alignment horizontal="right" vertical="center"/>
    </xf>
    <xf numFmtId="4" fontId="3" fillId="0" borderId="0" xfId="0" applyNumberFormat="1" applyFont="1" applyFill="1" applyAlignment="1">
      <alignment vertical="center"/>
    </xf>
    <xf numFmtId="4" fontId="3" fillId="0" borderId="0" xfId="0" applyNumberFormat="1" applyFont="1" applyFill="1" applyAlignment="1">
      <alignment horizontal="justify" vertical="top" wrapText="1"/>
    </xf>
    <xf numFmtId="4" fontId="3" fillId="0" borderId="0" xfId="0" applyNumberFormat="1" applyFont="1" applyAlignment="1">
      <alignment vertical="center"/>
    </xf>
    <xf numFmtId="0" fontId="3" fillId="0" borderId="0" xfId="0" applyFont="1" applyAlignment="1">
      <alignment horizontal="center" vertical="top"/>
    </xf>
    <xf numFmtId="4" fontId="3" fillId="0" borderId="0" xfId="0" applyNumberFormat="1" applyFont="1" applyFill="1" applyAlignment="1">
      <alignment horizontal="left" vertical="top" wrapText="1"/>
    </xf>
    <xf numFmtId="167" fontId="3" fillId="0" borderId="0" xfId="0" applyNumberFormat="1" applyFont="1" applyAlignment="1">
      <alignment horizontal="center" vertical="center"/>
    </xf>
    <xf numFmtId="0" fontId="6" fillId="0" borderId="0" xfId="2" applyFont="1" applyFill="1" applyAlignment="1" applyProtection="1">
      <alignment horizontal="justify" vertical="top" wrapText="1"/>
    </xf>
    <xf numFmtId="4" fontId="3" fillId="0" borderId="0" xfId="0" applyNumberFormat="1" applyFont="1" applyAlignment="1">
      <alignment horizontal="left" vertical="top" wrapText="1"/>
    </xf>
    <xf numFmtId="0" fontId="3" fillId="0" borderId="0" xfId="0" applyFont="1" applyAlignment="1">
      <alignment wrapText="1"/>
    </xf>
    <xf numFmtId="0" fontId="3" fillId="0" borderId="0" xfId="0" applyFont="1" applyAlignment="1">
      <alignment horizontal="center" vertical="center" wrapText="1"/>
    </xf>
    <xf numFmtId="164" fontId="3" fillId="0" borderId="0" xfId="0" applyNumberFormat="1" applyFont="1" applyAlignment="1">
      <alignment horizontal="center" vertical="top"/>
    </xf>
    <xf numFmtId="0" fontId="7" fillId="0" borderId="0" xfId="0" applyFont="1" applyAlignment="1">
      <alignment vertical="center"/>
    </xf>
    <xf numFmtId="0" fontId="7" fillId="0" borderId="0" xfId="0" applyFont="1" applyFill="1" applyAlignment="1">
      <alignment vertical="center"/>
    </xf>
    <xf numFmtId="49" fontId="3" fillId="0" borderId="0" xfId="0" applyNumberFormat="1" applyFont="1" applyAlignment="1">
      <alignment horizontal="left"/>
    </xf>
    <xf numFmtId="4" fontId="3" fillId="0" borderId="0" xfId="0" applyNumberFormat="1" applyFont="1" applyFill="1" applyAlignment="1">
      <alignment horizontal="center"/>
    </xf>
    <xf numFmtId="168" fontId="3" fillId="0" borderId="0" xfId="1" applyFont="1" applyFill="1" applyAlignment="1">
      <alignment horizontal="center"/>
    </xf>
    <xf numFmtId="1" fontId="3" fillId="0" borderId="0" xfId="0" applyNumberFormat="1" applyFont="1" applyAlignment="1">
      <alignment horizontal="center" vertical="top"/>
    </xf>
    <xf numFmtId="0" fontId="3" fillId="0" borderId="0" xfId="0" applyFont="1" applyFill="1" applyAlignment="1">
      <alignment horizontal="justify" vertical="top" wrapText="1"/>
    </xf>
    <xf numFmtId="49" fontId="3" fillId="0" borderId="0" xfId="2" applyNumberFormat="1" applyFont="1" applyFill="1" applyAlignment="1" applyProtection="1">
      <alignment horizontal="left" vertical="top"/>
    </xf>
    <xf numFmtId="0" fontId="3" fillId="0" borderId="0" xfId="0" applyFont="1" applyAlignment="1">
      <alignment horizontal="justify" vertical="top" wrapText="1"/>
    </xf>
    <xf numFmtId="0" fontId="3" fillId="0" borderId="0" xfId="2" applyFont="1" applyFill="1" applyAlignment="1" applyProtection="1">
      <alignment horizontal="center" vertical="center"/>
    </xf>
    <xf numFmtId="1" fontId="3" fillId="0" borderId="0" xfId="2" applyNumberFormat="1" applyFont="1" applyFill="1" applyAlignment="1" applyProtection="1">
      <alignment horizontal="center" vertical="center"/>
    </xf>
    <xf numFmtId="4" fontId="3" fillId="0" borderId="0" xfId="2" applyNumberFormat="1" applyFont="1" applyFill="1" applyAlignment="1" applyProtection="1">
      <alignment horizontal="right" vertical="center"/>
    </xf>
    <xf numFmtId="0" fontId="3" fillId="0" borderId="0" xfId="3" applyFont="1" applyFill="1" applyAlignment="1" applyProtection="1">
      <alignment horizontal="justify" vertical="top" wrapText="1"/>
    </xf>
    <xf numFmtId="0" fontId="3" fillId="0" borderId="0" xfId="0" applyFont="1" applyFill="1" applyAlignment="1">
      <alignment vertical="top"/>
    </xf>
    <xf numFmtId="0" fontId="3" fillId="0" borderId="0" xfId="0" applyFont="1" applyFill="1" applyAlignment="1">
      <alignment horizontal="center"/>
    </xf>
    <xf numFmtId="49" fontId="3" fillId="0" borderId="0" xfId="0" applyNumberFormat="1" applyFont="1" applyFill="1" applyAlignment="1">
      <alignment horizontal="center" vertical="center"/>
    </xf>
    <xf numFmtId="0" fontId="8" fillId="0" borderId="0" xfId="0" applyFont="1" applyAlignment="1">
      <alignment horizontal="center" vertical="top"/>
    </xf>
    <xf numFmtId="0" fontId="3" fillId="0" borderId="0" xfId="0" applyFont="1" applyAlignment="1">
      <alignment horizontal="left" wrapText="1"/>
    </xf>
    <xf numFmtId="0" fontId="3" fillId="0" borderId="0" xfId="0" applyFont="1" applyAlignment="1">
      <alignment horizontal="center"/>
    </xf>
    <xf numFmtId="169" fontId="3" fillId="0" borderId="0" xfId="0" applyNumberFormat="1" applyFont="1" applyAlignment="1">
      <alignment horizontal="center"/>
    </xf>
    <xf numFmtId="169" fontId="3" fillId="0" borderId="0" xfId="0" applyNumberFormat="1" applyFont="1" applyFill="1" applyAlignment="1">
      <alignment horizontal="center"/>
    </xf>
    <xf numFmtId="0" fontId="3" fillId="0" borderId="0" xfId="0" applyFont="1" applyFill="1" applyAlignment="1">
      <alignment horizontal="center" vertical="center" wrapText="1"/>
    </xf>
    <xf numFmtId="4" fontId="3" fillId="0" borderId="0" xfId="0" applyNumberFormat="1" applyFont="1" applyFill="1" applyAlignment="1">
      <alignment horizontal="center" vertical="center"/>
    </xf>
    <xf numFmtId="0" fontId="3" fillId="0" borderId="0" xfId="0" applyFont="1" applyFill="1" applyAlignment="1"/>
    <xf numFmtId="0" fontId="3" fillId="0" borderId="0" xfId="0" applyFont="1" applyFill="1" applyAlignment="1">
      <alignment horizontal="justify" vertical="center"/>
    </xf>
    <xf numFmtId="4" fontId="3" fillId="0" borderId="4" xfId="0" applyNumberFormat="1" applyFont="1" applyFill="1" applyBorder="1" applyAlignment="1">
      <alignment horizontal="center" vertical="center"/>
    </xf>
    <xf numFmtId="167" fontId="9" fillId="0" borderId="4" xfId="0" applyNumberFormat="1" applyFont="1" applyFill="1" applyBorder="1" applyAlignment="1">
      <alignment horizontal="center" vertical="center"/>
    </xf>
    <xf numFmtId="0" fontId="9" fillId="0" borderId="0" xfId="0" applyFont="1" applyAlignment="1">
      <alignment horizontal="center" vertical="top"/>
    </xf>
    <xf numFmtId="0" fontId="11" fillId="0" borderId="0" xfId="0" applyFont="1" applyAlignment="1">
      <alignment wrapText="1"/>
    </xf>
    <xf numFmtId="0" fontId="3" fillId="0" borderId="0" xfId="0" applyFont="1" applyFill="1" applyAlignment="1">
      <alignment horizontal="center" wrapText="1"/>
    </xf>
    <xf numFmtId="0" fontId="3" fillId="0" borderId="0" xfId="0" applyFont="1" applyFill="1" applyAlignment="1">
      <alignment horizontal="right"/>
    </xf>
    <xf numFmtId="0" fontId="11" fillId="0" borderId="0" xfId="0" applyFont="1" applyAlignment="1">
      <alignment horizontal="justify" vertical="top" wrapText="1"/>
    </xf>
    <xf numFmtId="2" fontId="3" fillId="0" borderId="0" xfId="0" applyNumberFormat="1" applyFont="1" applyAlignment="1">
      <alignment horizontal="center" vertical="top"/>
    </xf>
    <xf numFmtId="3" fontId="3" fillId="0" borderId="0" xfId="0" applyNumberFormat="1" applyFont="1" applyAlignment="1">
      <alignment horizontal="center"/>
    </xf>
    <xf numFmtId="4" fontId="3" fillId="0" borderId="0" xfId="0" applyNumberFormat="1" applyFont="1" applyAlignment="1">
      <alignment horizontal="right"/>
    </xf>
    <xf numFmtId="0" fontId="5" fillId="0" borderId="0" xfId="0" applyFont="1" applyFill="1" applyAlignment="1">
      <alignment horizontal="center" vertical="center"/>
    </xf>
    <xf numFmtId="4" fontId="5" fillId="0" borderId="0" xfId="0" applyNumberFormat="1" applyFont="1" applyFill="1" applyAlignment="1">
      <alignment horizontal="center" vertical="center"/>
    </xf>
    <xf numFmtId="0" fontId="12" fillId="0" borderId="0" xfId="0" applyFont="1" applyFill="1" applyAlignment="1"/>
    <xf numFmtId="4" fontId="3" fillId="0" borderId="0" xfId="0" applyNumberFormat="1" applyFont="1" applyAlignment="1">
      <alignment horizontal="center"/>
    </xf>
    <xf numFmtId="49" fontId="8" fillId="0" borderId="0" xfId="0" applyNumberFormat="1" applyFont="1" applyFill="1" applyAlignment="1">
      <alignment horizontal="left" vertical="top"/>
    </xf>
    <xf numFmtId="0" fontId="8" fillId="0" borderId="0" xfId="0" applyFont="1" applyFill="1" applyAlignment="1">
      <alignment horizontal="center" vertical="center"/>
    </xf>
    <xf numFmtId="1" fontId="8" fillId="0" borderId="0" xfId="0" applyNumberFormat="1" applyFont="1" applyFill="1" applyAlignment="1">
      <alignment horizontal="center" vertical="center"/>
    </xf>
    <xf numFmtId="4" fontId="8" fillId="0" borderId="0" xfId="0" applyNumberFormat="1" applyFont="1" applyFill="1" applyAlignment="1">
      <alignment horizontal="center" vertical="center"/>
    </xf>
    <xf numFmtId="0" fontId="13" fillId="0" borderId="0" xfId="0" applyFont="1"/>
    <xf numFmtId="0" fontId="3" fillId="0" borderId="0" xfId="2" applyFont="1" applyFill="1" applyAlignment="1" applyProtection="1">
      <alignment horizontal="center" vertical="center" wrapText="1"/>
    </xf>
    <xf numFmtId="0" fontId="7" fillId="0" borderId="0" xfId="2" applyFont="1" applyFill="1" applyAlignment="1" applyProtection="1">
      <alignment vertical="center"/>
    </xf>
    <xf numFmtId="0" fontId="3" fillId="0" borderId="0" xfId="0" applyFont="1" applyAlignment="1">
      <alignment horizontal="left" vertical="top" wrapText="1"/>
    </xf>
    <xf numFmtId="171" fontId="3" fillId="0" borderId="0" xfId="1" applyNumberFormat="1" applyFont="1" applyAlignment="1">
      <alignment horizontal="center"/>
    </xf>
    <xf numFmtId="0" fontId="8" fillId="0" borderId="0" xfId="0" applyFont="1" applyAlignment="1">
      <alignment horizontal="right" vertical="top"/>
    </xf>
    <xf numFmtId="0" fontId="3" fillId="0" borderId="0" xfId="0" applyFont="1" applyFill="1" applyAlignment="1">
      <alignment vertical="center"/>
    </xf>
    <xf numFmtId="0" fontId="8" fillId="0" borderId="0" xfId="0" applyFont="1" applyFill="1" applyAlignment="1">
      <alignment horizontal="center" vertical="top"/>
    </xf>
    <xf numFmtId="0" fontId="3" fillId="0" borderId="0" xfId="0" applyFont="1" applyFill="1" applyAlignment="1">
      <alignment horizontal="left" wrapText="1"/>
    </xf>
    <xf numFmtId="2" fontId="9" fillId="0" borderId="4" xfId="0" applyNumberFormat="1" applyFont="1" applyFill="1" applyBorder="1" applyAlignment="1">
      <alignment horizontal="center" vertical="center"/>
    </xf>
    <xf numFmtId="0" fontId="3" fillId="0" borderId="0" xfId="0" applyFont="1" applyAlignment="1">
      <alignment horizontal="center" wrapText="1"/>
    </xf>
    <xf numFmtId="0" fontId="3" fillId="0" borderId="0" xfId="0" applyFont="1" applyAlignment="1">
      <alignment horizontal="right"/>
    </xf>
    <xf numFmtId="0" fontId="8" fillId="0" borderId="0" xfId="0" applyFont="1" applyAlignment="1">
      <alignment vertical="top"/>
    </xf>
    <xf numFmtId="0" fontId="3" fillId="0" borderId="0" xfId="0" applyFont="1" applyAlignment="1">
      <alignment vertical="top"/>
    </xf>
    <xf numFmtId="0" fontId="11" fillId="0" borderId="0" xfId="0" applyFont="1" applyFill="1" applyAlignment="1">
      <alignment wrapText="1"/>
    </xf>
    <xf numFmtId="0" fontId="14" fillId="0" borderId="0" xfId="0" applyFont="1" applyAlignment="1">
      <alignment horizontal="center" vertical="top"/>
    </xf>
    <xf numFmtId="0" fontId="3" fillId="0" borderId="0" xfId="3" applyFont="1" applyFill="1" applyAlignment="1" applyProtection="1">
      <alignment horizontal="left"/>
    </xf>
    <xf numFmtId="0" fontId="3" fillId="0" borderId="0" xfId="3" applyFont="1" applyFill="1" applyAlignment="1" applyProtection="1">
      <alignment horizontal="center"/>
    </xf>
    <xf numFmtId="166" fontId="3" fillId="0" borderId="0" xfId="0" applyNumberFormat="1" applyFont="1" applyAlignment="1"/>
    <xf numFmtId="0" fontId="3" fillId="0" borderId="0" xfId="3" applyFont="1" applyFill="1" applyAlignment="1" applyProtection="1">
      <alignment horizontal="left" vertical="top"/>
    </xf>
    <xf numFmtId="0" fontId="3" fillId="0" borderId="0" xfId="3" applyFont="1" applyFill="1" applyAlignment="1" applyProtection="1">
      <alignment horizontal="center" vertical="top"/>
    </xf>
    <xf numFmtId="165" fontId="3" fillId="0" borderId="0" xfId="0" applyNumberFormat="1" applyFont="1" applyFill="1" applyAlignment="1">
      <alignment horizontal="right" vertical="center"/>
    </xf>
    <xf numFmtId="165" fontId="3" fillId="0" borderId="0" xfId="0" applyNumberFormat="1" applyFont="1" applyAlignment="1">
      <alignment vertical="center"/>
    </xf>
    <xf numFmtId="165" fontId="3" fillId="0" borderId="0" xfId="0" applyNumberFormat="1" applyFont="1" applyAlignment="1">
      <alignment horizontal="right"/>
    </xf>
    <xf numFmtId="0" fontId="3" fillId="0" borderId="5" xfId="0" applyFont="1" applyBorder="1" applyAlignment="1">
      <alignment horizontal="justify" vertical="top" wrapText="1"/>
    </xf>
    <xf numFmtId="3" fontId="3" fillId="0" borderId="5" xfId="0" applyNumberFormat="1" applyFont="1" applyBorder="1" applyAlignment="1">
      <alignment horizontal="center"/>
    </xf>
    <xf numFmtId="49" fontId="15" fillId="0" borderId="1" xfId="0" applyNumberFormat="1" applyFont="1" applyFill="1" applyBorder="1" applyAlignment="1">
      <alignment horizontal="left" vertical="center"/>
    </xf>
    <xf numFmtId="0" fontId="3" fillId="0" borderId="4" xfId="0" applyFont="1" applyBorder="1" applyAlignment="1">
      <alignment horizontal="justify" vertical="top" wrapText="1"/>
    </xf>
    <xf numFmtId="49" fontId="15" fillId="0" borderId="4" xfId="0" applyNumberFormat="1" applyFont="1" applyFill="1" applyBorder="1" applyAlignment="1">
      <alignment horizontal="left" vertical="center"/>
    </xf>
    <xf numFmtId="0" fontId="3" fillId="0" borderId="0" xfId="0" applyFont="1" applyFill="1" applyBorder="1" applyAlignment="1">
      <alignment horizontal="center" vertical="center"/>
    </xf>
    <xf numFmtId="1" fontId="3"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0" fontId="16" fillId="0" borderId="0" xfId="4" applyFont="1" applyFill="1" applyAlignment="1" applyProtection="1">
      <alignment horizontal="justify" vertical="top" wrapText="1"/>
      <protection hidden="1"/>
    </xf>
    <xf numFmtId="0" fontId="18" fillId="0" borderId="0" xfId="2" applyFont="1" applyFill="1" applyAlignment="1" applyProtection="1">
      <alignment horizontal="justify" vertical="top" wrapText="1"/>
    </xf>
    <xf numFmtId="0" fontId="16" fillId="0" borderId="0" xfId="3" applyFont="1" applyFill="1" applyAlignment="1" applyProtection="1">
      <alignment horizontal="justify" vertical="top"/>
    </xf>
    <xf numFmtId="0" fontId="0" fillId="0" borderId="0" xfId="0" applyAlignment="1">
      <alignment horizontal="center"/>
    </xf>
    <xf numFmtId="0" fontId="21" fillId="0" borderId="0" xfId="0" applyFont="1"/>
    <xf numFmtId="0" fontId="21" fillId="0" borderId="0" xfId="0" applyFont="1" applyAlignment="1">
      <alignment horizontal="center"/>
    </xf>
    <xf numFmtId="0" fontId="21" fillId="0" borderId="0" xfId="0" applyNumberFormat="1" applyFont="1" applyFill="1" applyAlignment="1">
      <alignment horizontal="center" vertical="top"/>
    </xf>
    <xf numFmtId="0" fontId="23" fillId="0" borderId="0" xfId="0" applyFont="1"/>
    <xf numFmtId="172" fontId="0" fillId="0" borderId="0" xfId="0" applyNumberFormat="1"/>
    <xf numFmtId="172" fontId="16" fillId="0" borderId="0" xfId="7" applyNumberFormat="1" applyFont="1" applyAlignment="1" applyProtection="1">
      <alignment vertical="top" wrapText="1"/>
      <protection locked="0"/>
    </xf>
    <xf numFmtId="0" fontId="0" fillId="0" borderId="0" xfId="0" applyAlignment="1"/>
    <xf numFmtId="0" fontId="24" fillId="0" borderId="0" xfId="0" applyFont="1"/>
    <xf numFmtId="172" fontId="0" fillId="0" borderId="0" xfId="0" applyNumberFormat="1" applyAlignment="1"/>
    <xf numFmtId="172" fontId="25" fillId="0" borderId="0" xfId="0" applyNumberFormat="1" applyFont="1" applyAlignment="1"/>
    <xf numFmtId="0" fontId="0" fillId="0" borderId="0" xfId="0" applyNumberFormat="1" applyFill="1" applyAlignment="1">
      <alignment horizontal="center" vertical="top"/>
    </xf>
    <xf numFmtId="0" fontId="16" fillId="0" borderId="0" xfId="0" applyFont="1"/>
    <xf numFmtId="49" fontId="16" fillId="0" borderId="0" xfId="0" applyNumberFormat="1" applyFont="1"/>
    <xf numFmtId="0" fontId="16" fillId="0" borderId="0" xfId="0" applyFont="1" applyAlignment="1">
      <alignment horizontal="center"/>
    </xf>
    <xf numFmtId="0" fontId="16" fillId="0" borderId="0" xfId="0" applyFont="1" applyAlignment="1"/>
    <xf numFmtId="172" fontId="16" fillId="0" borderId="6" xfId="7" applyNumberFormat="1" applyFont="1" applyBorder="1" applyAlignment="1" applyProtection="1">
      <alignment vertical="top" wrapText="1"/>
      <protection locked="0"/>
    </xf>
    <xf numFmtId="0" fontId="0" fillId="0" borderId="0" xfId="0" applyBorder="1"/>
    <xf numFmtId="167" fontId="9" fillId="0" borderId="0" xfId="0" applyNumberFormat="1" applyFont="1" applyFill="1" applyBorder="1" applyAlignment="1">
      <alignment horizontal="center" vertical="center"/>
    </xf>
    <xf numFmtId="0" fontId="21" fillId="0" borderId="0" xfId="0" applyFont="1" applyAlignment="1">
      <alignment horizontal="center"/>
    </xf>
    <xf numFmtId="172" fontId="26" fillId="0" borderId="0" xfId="0" applyNumberFormat="1" applyFont="1"/>
    <xf numFmtId="0" fontId="21" fillId="0" borderId="0" xfId="0" applyFont="1" applyAlignment="1">
      <alignment horizontal="center"/>
    </xf>
    <xf numFmtId="0" fontId="4" fillId="0" borderId="0" xfId="0" applyFont="1" applyFill="1" applyAlignment="1">
      <alignment vertical="center"/>
    </xf>
    <xf numFmtId="0" fontId="22" fillId="0" borderId="0" xfId="0" applyFont="1" applyAlignment="1">
      <alignment horizontal="center"/>
    </xf>
    <xf numFmtId="0" fontId="0" fillId="0" borderId="0" xfId="0" applyAlignment="1">
      <alignment horizontal="center"/>
    </xf>
    <xf numFmtId="0" fontId="21" fillId="0" borderId="0" xfId="0" applyFont="1" applyAlignment="1">
      <alignment horizontal="center"/>
    </xf>
    <xf numFmtId="0" fontId="21" fillId="0" borderId="0" xfId="0" applyFont="1" applyAlignment="1">
      <alignment horizontal="left"/>
    </xf>
    <xf numFmtId="0" fontId="4" fillId="0" borderId="0" xfId="0" applyFont="1" applyFill="1" applyAlignment="1">
      <alignment vertical="center"/>
    </xf>
    <xf numFmtId="49" fontId="10" fillId="0" borderId="1" xfId="0" applyNumberFormat="1" applyFont="1" applyFill="1" applyBorder="1" applyAlignment="1">
      <alignment horizontal="left" vertical="center"/>
    </xf>
    <xf numFmtId="0" fontId="17" fillId="0" borderId="0" xfId="0" applyFont="1" applyAlignment="1">
      <alignment horizont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29" fillId="0" borderId="0" xfId="8" applyFont="1" applyAlignment="1">
      <alignment horizontal="center" vertical="top"/>
    </xf>
    <xf numFmtId="0" fontId="30" fillId="0" borderId="0" xfId="8" applyFont="1" applyAlignment="1">
      <alignment horizontal="center"/>
    </xf>
    <xf numFmtId="0" fontId="29" fillId="0" borderId="0" xfId="8" applyFont="1"/>
    <xf numFmtId="0" fontId="1" fillId="0" borderId="0" xfId="8" applyFont="1"/>
    <xf numFmtId="0" fontId="30" fillId="0" borderId="0" xfId="8" applyFont="1" applyAlignment="1">
      <alignment horizontal="center"/>
    </xf>
    <xf numFmtId="4" fontId="29" fillId="0" borderId="0" xfId="8" applyNumberFormat="1" applyFont="1" applyAlignment="1">
      <alignment horizontal="center"/>
    </xf>
    <xf numFmtId="4" fontId="30" fillId="0" borderId="0" xfId="8" applyNumberFormat="1" applyFont="1" applyAlignment="1">
      <alignment horizontal="center"/>
    </xf>
    <xf numFmtId="0" fontId="29" fillId="0" borderId="0" xfId="8" applyFont="1" applyAlignment="1">
      <alignment horizontal="center"/>
    </xf>
    <xf numFmtId="4" fontId="1" fillId="0" borderId="0" xfId="8" applyNumberFormat="1" applyFont="1"/>
    <xf numFmtId="0" fontId="31" fillId="0" borderId="8" xfId="8" applyFont="1" applyBorder="1" applyAlignment="1">
      <alignment horizontal="center"/>
    </xf>
    <xf numFmtId="0" fontId="31" fillId="0" borderId="9" xfId="8" applyFont="1" applyBorder="1" applyAlignment="1">
      <alignment horizontal="center"/>
    </xf>
    <xf numFmtId="0" fontId="31" fillId="0" borderId="10" xfId="8" applyFont="1" applyBorder="1" applyAlignment="1">
      <alignment horizontal="center"/>
    </xf>
    <xf numFmtId="0" fontId="31" fillId="0" borderId="0" xfId="8" applyFont="1" applyBorder="1" applyAlignment="1">
      <alignment horizontal="center"/>
    </xf>
    <xf numFmtId="0" fontId="32" fillId="0" borderId="7" xfId="8" applyFont="1" applyBorder="1" applyAlignment="1">
      <alignment horizontal="center" vertical="top"/>
    </xf>
    <xf numFmtId="0" fontId="32" fillId="0" borderId="7" xfId="8" applyFont="1" applyBorder="1" applyAlignment="1">
      <alignment horizontal="center"/>
    </xf>
    <xf numFmtId="4" fontId="32" fillId="0" borderId="7" xfId="8" applyNumberFormat="1" applyFont="1" applyBorder="1" applyAlignment="1">
      <alignment horizontal="center"/>
    </xf>
    <xf numFmtId="0" fontId="32" fillId="0" borderId="0" xfId="8" applyFont="1"/>
    <xf numFmtId="0" fontId="33" fillId="0" borderId="0" xfId="8" applyFont="1"/>
    <xf numFmtId="0" fontId="31" fillId="0" borderId="0" xfId="8" applyFont="1"/>
    <xf numFmtId="0" fontId="34" fillId="0" borderId="0" xfId="8" applyFont="1" applyAlignment="1">
      <alignment vertical="top" wrapText="1"/>
    </xf>
    <xf numFmtId="0" fontId="34" fillId="0" borderId="0" xfId="8" applyFont="1" applyAlignment="1">
      <alignment horizontal="left" vertical="top" wrapText="1"/>
    </xf>
    <xf numFmtId="0" fontId="34" fillId="0" borderId="0" xfId="8" applyFont="1" applyAlignment="1">
      <alignment vertical="top" wrapText="1"/>
    </xf>
    <xf numFmtId="4" fontId="34" fillId="0" borderId="0" xfId="8" applyNumberFormat="1" applyFont="1" applyAlignment="1">
      <alignment vertical="top" wrapText="1"/>
    </xf>
    <xf numFmtId="0" fontId="29" fillId="2" borderId="0" xfId="8" applyFont="1" applyFill="1" applyAlignment="1">
      <alignment horizontal="center" vertical="top"/>
    </xf>
    <xf numFmtId="0" fontId="31" fillId="2" borderId="0" xfId="8" applyFont="1" applyFill="1" applyAlignment="1">
      <alignment wrapText="1"/>
    </xf>
    <xf numFmtId="0" fontId="29" fillId="2" borderId="0" xfId="8" applyFont="1" applyFill="1" applyAlignment="1">
      <alignment horizontal="center"/>
    </xf>
    <xf numFmtId="4" fontId="29" fillId="2" borderId="0" xfId="8" applyNumberFormat="1" applyFont="1" applyFill="1" applyAlignment="1">
      <alignment horizontal="center"/>
    </xf>
    <xf numFmtId="0" fontId="29" fillId="0" borderId="0" xfId="8" applyFont="1" applyBorder="1" applyAlignment="1">
      <alignment horizontal="center" vertical="top"/>
    </xf>
    <xf numFmtId="0" fontId="29" fillId="0" borderId="0" xfId="8" applyFont="1" applyBorder="1" applyAlignment="1">
      <alignment vertical="top" wrapText="1"/>
    </xf>
    <xf numFmtId="0" fontId="29" fillId="0" borderId="0" xfId="8" applyFont="1" applyBorder="1" applyAlignment="1">
      <alignment horizontal="center" wrapText="1"/>
    </xf>
    <xf numFmtId="4" fontId="29" fillId="0" borderId="0" xfId="8" applyNumberFormat="1" applyFont="1" applyBorder="1" applyAlignment="1">
      <alignment horizontal="center" wrapText="1"/>
    </xf>
    <xf numFmtId="0" fontId="31" fillId="0" borderId="11" xfId="8" applyFont="1" applyBorder="1" applyAlignment="1"/>
    <xf numFmtId="4" fontId="31" fillId="0" borderId="11" xfId="8" applyNumberFormat="1" applyFont="1" applyBorder="1" applyAlignment="1">
      <alignment horizontal="center"/>
    </xf>
    <xf numFmtId="0" fontId="31" fillId="0" borderId="0" xfId="8" applyFont="1" applyBorder="1" applyAlignment="1"/>
    <xf numFmtId="4" fontId="31" fillId="0" borderId="0" xfId="8" applyNumberFormat="1" applyFont="1" applyBorder="1" applyAlignment="1">
      <alignment horizontal="center"/>
    </xf>
    <xf numFmtId="0" fontId="34" fillId="0" borderId="0" xfId="8" applyFont="1" applyAlignment="1">
      <alignment wrapText="1"/>
    </xf>
    <xf numFmtId="0" fontId="29" fillId="0" borderId="0" xfId="8" applyFont="1" applyBorder="1" applyAlignment="1">
      <alignment horizontal="center"/>
    </xf>
    <xf numFmtId="4" fontId="29" fillId="0" borderId="0" xfId="8" applyNumberFormat="1" applyFont="1" applyBorder="1" applyAlignment="1">
      <alignment horizontal="center"/>
    </xf>
    <xf numFmtId="0" fontId="29" fillId="0" borderId="0" xfId="8" applyFont="1" applyBorder="1" applyAlignment="1">
      <alignment wrapText="1"/>
    </xf>
    <xf numFmtId="4" fontId="31" fillId="0" borderId="0" xfId="8" applyNumberFormat="1" applyFont="1" applyBorder="1" applyAlignment="1"/>
    <xf numFmtId="0" fontId="31" fillId="2" borderId="0" xfId="8" applyFont="1" applyFill="1"/>
    <xf numFmtId="0" fontId="34" fillId="0" borderId="0" xfId="8" applyFont="1" applyAlignment="1">
      <alignment horizontal="justify" vertical="top"/>
    </xf>
    <xf numFmtId="0" fontId="29" fillId="0" borderId="0" xfId="8" applyFont="1" applyBorder="1"/>
    <xf numFmtId="0" fontId="1" fillId="0" borderId="0" xfId="8" applyFont="1" applyBorder="1"/>
    <xf numFmtId="0" fontId="31" fillId="0" borderId="11" xfId="8" applyFont="1" applyBorder="1" applyAlignment="1">
      <alignment vertical="top" wrapText="1"/>
    </xf>
    <xf numFmtId="0" fontId="29" fillId="0" borderId="11" xfId="8" applyFont="1" applyBorder="1" applyAlignment="1">
      <alignment horizontal="center"/>
    </xf>
    <xf numFmtId="4" fontId="29" fillId="0" borderId="11" xfId="8" applyNumberFormat="1" applyFont="1" applyBorder="1" applyAlignment="1">
      <alignment horizontal="center"/>
    </xf>
    <xf numFmtId="0" fontId="31" fillId="0" borderId="0" xfId="8" applyFont="1" applyBorder="1" applyAlignment="1">
      <alignment vertical="top" wrapText="1"/>
    </xf>
    <xf numFmtId="0" fontId="29" fillId="0" borderId="0" xfId="8" applyFont="1" applyAlignment="1">
      <alignment vertical="top" wrapText="1"/>
    </xf>
    <xf numFmtId="0" fontId="34" fillId="0" borderId="0" xfId="8" applyNumberFormat="1" applyFont="1" applyBorder="1" applyAlignment="1" applyProtection="1">
      <alignment horizontal="justify" vertical="top" wrapText="1"/>
    </xf>
    <xf numFmtId="0" fontId="29" fillId="0" borderId="0" xfId="8" applyFont="1" applyBorder="1" applyAlignment="1">
      <alignment horizontal="justify" vertical="top" wrapText="1"/>
    </xf>
    <xf numFmtId="0" fontId="31" fillId="0" borderId="11" xfId="8" applyFont="1" applyBorder="1"/>
    <xf numFmtId="0" fontId="31" fillId="0" borderId="0" xfId="8" applyFont="1" applyBorder="1"/>
    <xf numFmtId="0" fontId="1" fillId="0" borderId="0" xfId="8" applyFont="1" applyBorder="1" applyAlignment="1">
      <alignment horizontal="justify" vertical="top" wrapText="1"/>
    </xf>
    <xf numFmtId="0" fontId="29" fillId="0" borderId="0" xfId="8" applyFont="1" applyFill="1" applyAlignment="1">
      <alignment horizontal="center" vertical="top"/>
    </xf>
    <xf numFmtId="0" fontId="31" fillId="0" borderId="0" xfId="8" applyFont="1" applyFill="1"/>
    <xf numFmtId="0" fontId="29" fillId="0" borderId="0" xfId="8" applyFont="1" applyFill="1" applyAlignment="1">
      <alignment horizontal="center"/>
    </xf>
    <xf numFmtId="4" fontId="29" fillId="0" borderId="0" xfId="8" applyNumberFormat="1" applyFont="1" applyFill="1" applyAlignment="1">
      <alignment horizontal="center"/>
    </xf>
    <xf numFmtId="0" fontId="29" fillId="0" borderId="0" xfId="8" applyFont="1" applyFill="1"/>
    <xf numFmtId="0" fontId="1" fillId="0" borderId="0" xfId="8" applyFont="1" applyFill="1"/>
    <xf numFmtId="0" fontId="29" fillId="0" borderId="0" xfId="8" applyFont="1" applyFill="1" applyBorder="1" applyAlignment="1">
      <alignment horizontal="justify" vertical="top" wrapText="1"/>
    </xf>
    <xf numFmtId="0" fontId="29" fillId="0" borderId="0" xfId="8" applyNumberFormat="1" applyFont="1" applyFill="1" applyBorder="1" applyAlignment="1" applyProtection="1">
      <alignment horizontal="justify" vertical="top" wrapText="1"/>
    </xf>
    <xf numFmtId="0" fontId="31" fillId="2" borderId="0" xfId="8" applyFont="1" applyFill="1" applyBorder="1" applyAlignment="1">
      <alignment vertical="top" wrapText="1"/>
    </xf>
    <xf numFmtId="0" fontId="29" fillId="2" borderId="0" xfId="8" applyFont="1" applyFill="1" applyBorder="1" applyAlignment="1">
      <alignment horizontal="center"/>
    </xf>
    <xf numFmtId="4" fontId="29" fillId="2" borderId="0" xfId="8" applyNumberFormat="1" applyFont="1" applyFill="1" applyBorder="1" applyAlignment="1">
      <alignment horizontal="center"/>
    </xf>
    <xf numFmtId="0" fontId="34" fillId="0" borderId="0" xfId="8" applyFont="1" applyAlignment="1">
      <alignment horizontal="justify" vertical="top" wrapText="1"/>
    </xf>
    <xf numFmtId="0" fontId="1" fillId="0" borderId="0" xfId="8" applyFont="1" applyBorder="1" applyAlignment="1">
      <alignment vertical="top" wrapText="1"/>
    </xf>
    <xf numFmtId="0" fontId="31" fillId="0" borderId="11" xfId="8" applyFont="1" applyBorder="1" applyAlignment="1">
      <alignment vertical="top"/>
    </xf>
    <xf numFmtId="0" fontId="31" fillId="0" borderId="0" xfId="8" applyFont="1" applyBorder="1" applyAlignment="1">
      <alignment vertical="top"/>
    </xf>
    <xf numFmtId="0" fontId="31" fillId="0" borderId="0" xfId="8" applyFont="1" applyBorder="1" applyAlignment="1">
      <alignment horizontal="justify" vertical="top" wrapText="1"/>
    </xf>
    <xf numFmtId="16" fontId="29" fillId="0" borderId="0" xfId="8" applyNumberFormat="1" applyFont="1" applyBorder="1" applyAlignment="1">
      <alignment horizontal="center" vertical="top"/>
    </xf>
    <xf numFmtId="16" fontId="29" fillId="0" borderId="0" xfId="8" applyNumberFormat="1" applyFont="1" applyAlignment="1">
      <alignment horizontal="center" vertical="top"/>
    </xf>
    <xf numFmtId="0" fontId="31" fillId="2" borderId="7" xfId="8" applyFont="1" applyFill="1" applyBorder="1"/>
    <xf numFmtId="0" fontId="29" fillId="0" borderId="6" xfId="8" applyFont="1" applyBorder="1" applyAlignment="1">
      <alignment horizontal="center" vertical="top"/>
    </xf>
    <xf numFmtId="0" fontId="36" fillId="0" borderId="6" xfId="8" applyFont="1" applyBorder="1"/>
    <xf numFmtId="0" fontId="29" fillId="0" borderId="6" xfId="8" applyFont="1" applyBorder="1" applyAlignment="1">
      <alignment horizontal="center"/>
    </xf>
    <xf numFmtId="4" fontId="29" fillId="0" borderId="6" xfId="8" applyNumberFormat="1" applyFont="1" applyBorder="1" applyAlignment="1">
      <alignment horizontal="center"/>
    </xf>
    <xf numFmtId="0" fontId="36" fillId="0" borderId="12" xfId="8" applyFont="1" applyBorder="1"/>
    <xf numFmtId="0" fontId="29" fillId="0" borderId="12" xfId="8" applyFont="1" applyBorder="1" applyAlignment="1">
      <alignment horizontal="center"/>
    </xf>
    <xf numFmtId="4" fontId="29" fillId="0" borderId="12" xfId="8" applyNumberFormat="1" applyFont="1" applyBorder="1" applyAlignment="1">
      <alignment horizontal="center"/>
    </xf>
    <xf numFmtId="0" fontId="36" fillId="0" borderId="0" xfId="8" applyFont="1" applyBorder="1"/>
    <xf numFmtId="0" fontId="31" fillId="0" borderId="6" xfId="8" applyFont="1" applyBorder="1"/>
    <xf numFmtId="0" fontId="37" fillId="0" borderId="6" xfId="8" applyFont="1" applyBorder="1" applyAlignment="1">
      <alignment horizontal="center"/>
    </xf>
    <xf numFmtId="4" fontId="37" fillId="0" borderId="6" xfId="8" applyNumberFormat="1" applyFont="1" applyBorder="1" applyAlignment="1">
      <alignment horizontal="center"/>
    </xf>
    <xf numFmtId="0" fontId="36" fillId="0" borderId="0" xfId="8" applyFont="1" applyAlignment="1">
      <alignment horizontal="right" vertical="top"/>
    </xf>
    <xf numFmtId="0" fontId="36" fillId="0" borderId="0" xfId="8" applyFont="1" applyBorder="1" applyAlignment="1">
      <alignment horizontal="left" vertical="top"/>
    </xf>
    <xf numFmtId="0" fontId="36" fillId="0" borderId="6" xfId="8" applyFont="1" applyBorder="1" applyAlignment="1">
      <alignment horizontal="right" vertical="top"/>
    </xf>
    <xf numFmtId="0" fontId="36" fillId="0" borderId="6" xfId="8" applyFont="1" applyBorder="1" applyAlignment="1">
      <alignment horizontal="left" vertical="top"/>
    </xf>
    <xf numFmtId="0" fontId="29" fillId="2" borderId="13" xfId="8" applyFont="1" applyFill="1" applyBorder="1" applyAlignment="1">
      <alignment horizontal="center"/>
    </xf>
    <xf numFmtId="4" fontId="29" fillId="2" borderId="14" xfId="8" applyNumberFormat="1" applyFont="1" applyFill="1" applyBorder="1" applyAlignment="1">
      <alignment horizontal="center"/>
    </xf>
    <xf numFmtId="4" fontId="31" fillId="2" borderId="15" xfId="8" applyNumberFormat="1" applyFont="1" applyFill="1" applyBorder="1" applyAlignment="1">
      <alignment horizontal="center"/>
    </xf>
    <xf numFmtId="0" fontId="31" fillId="2" borderId="7" xfId="8" applyFont="1" applyFill="1" applyBorder="1" applyAlignment="1">
      <alignment horizontal="left"/>
    </xf>
    <xf numFmtId="0" fontId="27" fillId="0" borderId="0" xfId="0" applyFont="1" applyAlignment="1">
      <alignment vertical="center"/>
    </xf>
    <xf numFmtId="0" fontId="21" fillId="0" borderId="0" xfId="0" applyFont="1" applyAlignment="1">
      <alignment horizontal="center" vertical="center"/>
    </xf>
    <xf numFmtId="172" fontId="0" fillId="0" borderId="0" xfId="0" applyNumberFormat="1" applyAlignment="1">
      <alignment vertical="center"/>
    </xf>
    <xf numFmtId="172" fontId="21" fillId="0" borderId="7" xfId="0" applyNumberFormat="1" applyFont="1" applyBorder="1" applyAlignment="1">
      <alignment vertical="center"/>
    </xf>
  </cellXfs>
  <cellStyles count="9">
    <cellStyle name="Comma" xfId="1" builtinId="3" customBuiltin="1"/>
    <cellStyle name="Currency 2" xfId="6" xr:uid="{00000000-0005-0000-0000-000001000000}"/>
    <cellStyle name="Normal" xfId="0" builtinId="0" customBuiltin="1"/>
    <cellStyle name="Normal 2" xfId="2" xr:uid="{00000000-0005-0000-0000-000003000000}"/>
    <cellStyle name="Normal 24" xfId="7" xr:uid="{00000000-0005-0000-0000-000004000000}"/>
    <cellStyle name="Normal 27" xfId="4" xr:uid="{00000000-0005-0000-0000-000005000000}"/>
    <cellStyle name="Normal 3" xfId="5" xr:uid="{00000000-0005-0000-0000-000006000000}"/>
    <cellStyle name="Normal 4" xfId="8" xr:uid="{F0DB99C7-2E1D-48FC-A37F-57E579F71354}"/>
    <cellStyle name="Normal_TROSKOVNIK-revizija2" xfId="3" xr:uid="{00000000-0005-0000-0000-000007000000}"/>
  </cellStyles>
  <dxfs count="5">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2016B-AAFA-40A5-9C35-610A0454553D}">
  <dimension ref="A1:G365"/>
  <sheetViews>
    <sheetView view="pageBreakPreview" topLeftCell="A301" zoomScale="115" zoomScaleNormal="100" zoomScaleSheetLayoutView="115" workbookViewId="0">
      <selection activeCell="E304" sqref="E304"/>
    </sheetView>
  </sheetViews>
  <sheetFormatPr defaultRowHeight="15"/>
  <cols>
    <col min="1" max="1" width="6.7109375" style="135" customWidth="1"/>
    <col min="2" max="2" width="40.7109375" style="137" customWidth="1"/>
    <col min="3" max="3" width="6.7109375" style="142" customWidth="1"/>
    <col min="4" max="4" width="9.42578125" style="140" bestFit="1" customWidth="1"/>
    <col min="5" max="5" width="9.7109375" style="140" bestFit="1" customWidth="1"/>
    <col min="6" max="6" width="11.7109375" style="140" bestFit="1" customWidth="1"/>
    <col min="7" max="7" width="9.140625" style="137"/>
    <col min="8" max="16384" width="9.140625" style="138"/>
  </cols>
  <sheetData>
    <row r="1" spans="1:7" ht="15.75">
      <c r="B1" s="136" t="s">
        <v>72</v>
      </c>
      <c r="C1" s="136"/>
      <c r="D1" s="136"/>
      <c r="E1" s="136"/>
      <c r="F1" s="136"/>
    </row>
    <row r="2" spans="1:7" ht="15.75">
      <c r="B2" s="139"/>
      <c r="C2" s="139"/>
      <c r="D2" s="140" t="s">
        <v>73</v>
      </c>
      <c r="E2" s="141"/>
      <c r="F2" s="141"/>
    </row>
    <row r="3" spans="1:7" ht="15.75">
      <c r="B3" s="139"/>
      <c r="C3" s="139"/>
      <c r="E3" s="141"/>
      <c r="F3" s="141"/>
    </row>
    <row r="4" spans="1:7" ht="15.75" thickBot="1">
      <c r="D4" s="143"/>
    </row>
    <row r="5" spans="1:7" ht="16.5" thickTop="1" thickBot="1">
      <c r="A5" s="144" t="s">
        <v>74</v>
      </c>
      <c r="B5" s="145"/>
      <c r="C5" s="145"/>
      <c r="D5" s="145"/>
      <c r="E5" s="145"/>
      <c r="F5" s="146"/>
    </row>
    <row r="6" spans="1:7" ht="15.75" thickTop="1">
      <c r="A6" s="147"/>
      <c r="B6" s="147"/>
      <c r="C6" s="147"/>
      <c r="D6" s="147"/>
      <c r="E6" s="147"/>
      <c r="F6" s="147"/>
    </row>
    <row r="8" spans="1:7" s="152" customFormat="1" ht="12.75">
      <c r="A8" s="148" t="s">
        <v>75</v>
      </c>
      <c r="B8" s="149" t="s">
        <v>76</v>
      </c>
      <c r="C8" s="149" t="s">
        <v>77</v>
      </c>
      <c r="D8" s="150" t="s">
        <v>78</v>
      </c>
      <c r="E8" s="150" t="s">
        <v>79</v>
      </c>
      <c r="F8" s="150" t="s">
        <v>80</v>
      </c>
      <c r="G8" s="151"/>
    </row>
    <row r="10" spans="1:7">
      <c r="B10" s="153" t="s">
        <v>363</v>
      </c>
    </row>
    <row r="12" spans="1:7" ht="75" customHeight="1">
      <c r="B12" s="154" t="s">
        <v>81</v>
      </c>
      <c r="C12" s="154"/>
      <c r="D12" s="154"/>
      <c r="E12" s="154"/>
      <c r="F12" s="154"/>
    </row>
    <row r="13" spans="1:7" ht="30" customHeight="1">
      <c r="B13" s="155" t="s">
        <v>82</v>
      </c>
      <c r="C13" s="155"/>
      <c r="D13" s="155"/>
      <c r="E13" s="155"/>
      <c r="F13" s="155"/>
    </row>
    <row r="14" spans="1:7" ht="15" customHeight="1">
      <c r="B14" s="156"/>
      <c r="C14" s="156"/>
      <c r="D14" s="157"/>
      <c r="E14" s="157"/>
      <c r="F14" s="157"/>
    </row>
    <row r="15" spans="1:7">
      <c r="A15" s="158"/>
      <c r="B15" s="159" t="s">
        <v>83</v>
      </c>
      <c r="C15" s="160"/>
      <c r="D15" s="161"/>
      <c r="E15" s="161"/>
      <c r="F15" s="161"/>
    </row>
    <row r="16" spans="1:7" ht="15" customHeight="1">
      <c r="B16" s="156"/>
      <c r="C16" s="156"/>
      <c r="D16" s="157"/>
      <c r="E16" s="157"/>
      <c r="F16" s="157"/>
    </row>
    <row r="17" spans="1:6">
      <c r="A17" s="162"/>
      <c r="B17" s="163"/>
      <c r="C17" s="164"/>
      <c r="D17" s="165"/>
      <c r="E17" s="165"/>
      <c r="F17" s="165"/>
    </row>
    <row r="18" spans="1:6" ht="120" customHeight="1">
      <c r="A18" s="162" t="s">
        <v>84</v>
      </c>
      <c r="B18" s="163" t="s">
        <v>85</v>
      </c>
      <c r="C18" s="164" t="s">
        <v>86</v>
      </c>
      <c r="D18" s="165">
        <v>1</v>
      </c>
      <c r="E18" s="165"/>
      <c r="F18" s="165">
        <f>D18*E18</f>
        <v>0</v>
      </c>
    </row>
    <row r="19" spans="1:6">
      <c r="A19" s="162"/>
      <c r="B19" s="163"/>
      <c r="C19" s="164"/>
      <c r="D19" s="165"/>
      <c r="E19" s="165"/>
      <c r="F19" s="165"/>
    </row>
    <row r="20" spans="1:6" ht="15.75" thickBot="1">
      <c r="B20" s="166" t="s">
        <v>87</v>
      </c>
      <c r="C20" s="166"/>
      <c r="D20" s="166"/>
      <c r="E20" s="166"/>
      <c r="F20" s="167">
        <f>SUM(F17:F19)</f>
        <v>0</v>
      </c>
    </row>
    <row r="21" spans="1:6" ht="15.75" thickTop="1">
      <c r="B21" s="168"/>
      <c r="C21" s="168"/>
      <c r="D21" s="168"/>
      <c r="E21" s="168"/>
      <c r="F21" s="169"/>
    </row>
    <row r="22" spans="1:6">
      <c r="B22" s="170"/>
    </row>
    <row r="23" spans="1:6">
      <c r="A23" s="158"/>
      <c r="B23" s="159" t="s">
        <v>88</v>
      </c>
      <c r="C23" s="160"/>
      <c r="D23" s="161"/>
      <c r="E23" s="161"/>
      <c r="F23" s="161"/>
    </row>
    <row r="24" spans="1:6">
      <c r="B24" s="170"/>
    </row>
    <row r="25" spans="1:6" ht="75">
      <c r="A25" s="162" t="s">
        <v>89</v>
      </c>
      <c r="B25" s="163" t="s">
        <v>90</v>
      </c>
      <c r="C25" s="171" t="s">
        <v>91</v>
      </c>
      <c r="D25" s="172">
        <v>93</v>
      </c>
      <c r="E25" s="172"/>
      <c r="F25" s="172">
        <f>D25*E25</f>
        <v>0</v>
      </c>
    </row>
    <row r="26" spans="1:6">
      <c r="A26" s="162"/>
      <c r="B26" s="173"/>
      <c r="C26" s="171"/>
      <c r="D26" s="172"/>
      <c r="E26" s="172"/>
      <c r="F26" s="172"/>
    </row>
    <row r="27" spans="1:6" ht="75">
      <c r="A27" s="162" t="s">
        <v>92</v>
      </c>
      <c r="B27" s="163" t="s">
        <v>93</v>
      </c>
      <c r="C27" s="171" t="s">
        <v>8</v>
      </c>
      <c r="D27" s="172">
        <v>86</v>
      </c>
      <c r="E27" s="172"/>
      <c r="F27" s="172">
        <f>D27*E27</f>
        <v>0</v>
      </c>
    </row>
    <row r="28" spans="1:6">
      <c r="A28" s="162"/>
      <c r="B28" s="173"/>
      <c r="C28" s="171"/>
      <c r="D28" s="172"/>
      <c r="E28" s="172"/>
      <c r="F28" s="172"/>
    </row>
    <row r="29" spans="1:6" ht="120" customHeight="1">
      <c r="A29" s="162" t="s">
        <v>94</v>
      </c>
      <c r="B29" s="163" t="s">
        <v>95</v>
      </c>
      <c r="C29" s="171" t="s">
        <v>96</v>
      </c>
      <c r="D29" s="172">
        <v>30</v>
      </c>
      <c r="E29" s="172"/>
      <c r="F29" s="172">
        <f>D29*E29</f>
        <v>0</v>
      </c>
    </row>
    <row r="30" spans="1:6">
      <c r="A30" s="162"/>
      <c r="B30" s="163"/>
      <c r="C30" s="171"/>
      <c r="D30" s="172"/>
      <c r="E30" s="172"/>
      <c r="F30" s="172"/>
    </row>
    <row r="31" spans="1:6" ht="105">
      <c r="A31" s="162" t="s">
        <v>97</v>
      </c>
      <c r="B31" s="163" t="s">
        <v>98</v>
      </c>
      <c r="C31" s="171" t="s">
        <v>96</v>
      </c>
      <c r="D31" s="172">
        <v>6</v>
      </c>
      <c r="E31" s="172"/>
      <c r="F31" s="172">
        <f>D31*E31</f>
        <v>0</v>
      </c>
    </row>
    <row r="32" spans="1:6">
      <c r="A32" s="162"/>
      <c r="B32" s="163"/>
      <c r="C32" s="171"/>
      <c r="D32" s="172"/>
      <c r="E32" s="172"/>
      <c r="F32" s="172"/>
    </row>
    <row r="33" spans="1:6" ht="90">
      <c r="A33" s="162" t="s">
        <v>99</v>
      </c>
      <c r="B33" s="163" t="s">
        <v>100</v>
      </c>
      <c r="C33" s="171" t="s">
        <v>96</v>
      </c>
      <c r="D33" s="172">
        <v>5.5</v>
      </c>
      <c r="E33" s="172"/>
      <c r="F33" s="172">
        <f>D33*E33</f>
        <v>0</v>
      </c>
    </row>
    <row r="34" spans="1:6">
      <c r="A34" s="162"/>
      <c r="B34" s="163"/>
      <c r="C34" s="171"/>
      <c r="D34" s="172"/>
      <c r="E34" s="172"/>
      <c r="F34" s="172"/>
    </row>
    <row r="35" spans="1:6" ht="60">
      <c r="A35" s="162" t="s">
        <v>101</v>
      </c>
      <c r="B35" s="163" t="s">
        <v>102</v>
      </c>
      <c r="C35" s="171" t="s">
        <v>8</v>
      </c>
      <c r="D35" s="172">
        <v>2</v>
      </c>
      <c r="E35" s="172"/>
      <c r="F35" s="172">
        <f>D35*E35</f>
        <v>0</v>
      </c>
    </row>
    <row r="36" spans="1:6">
      <c r="A36" s="162"/>
      <c r="B36" s="163"/>
      <c r="C36" s="171"/>
      <c r="D36" s="172"/>
      <c r="E36" s="172"/>
      <c r="F36" s="172"/>
    </row>
    <row r="37" spans="1:6" ht="60">
      <c r="A37" s="162" t="s">
        <v>103</v>
      </c>
      <c r="B37" s="163" t="s">
        <v>104</v>
      </c>
      <c r="C37" s="171" t="s">
        <v>8</v>
      </c>
      <c r="D37" s="172">
        <v>1</v>
      </c>
      <c r="E37" s="172"/>
      <c r="F37" s="172">
        <f>D37*E37</f>
        <v>0</v>
      </c>
    </row>
    <row r="38" spans="1:6">
      <c r="A38" s="162"/>
      <c r="B38" s="163"/>
      <c r="C38" s="171"/>
      <c r="D38" s="172"/>
      <c r="E38" s="172"/>
      <c r="F38" s="172"/>
    </row>
    <row r="39" spans="1:6" ht="60">
      <c r="A39" s="162" t="s">
        <v>105</v>
      </c>
      <c r="B39" s="163" t="s">
        <v>106</v>
      </c>
      <c r="C39" s="171" t="s">
        <v>8</v>
      </c>
      <c r="D39" s="172">
        <v>4</v>
      </c>
      <c r="E39" s="172"/>
      <c r="F39" s="172">
        <f>D39*E39</f>
        <v>0</v>
      </c>
    </row>
    <row r="40" spans="1:6">
      <c r="A40" s="162"/>
      <c r="B40" s="163"/>
      <c r="C40" s="171"/>
      <c r="D40" s="172"/>
      <c r="E40" s="172"/>
      <c r="F40" s="172"/>
    </row>
    <row r="41" spans="1:6" ht="165">
      <c r="A41" s="162" t="s">
        <v>107</v>
      </c>
      <c r="B41" s="163" t="s">
        <v>108</v>
      </c>
      <c r="C41" s="171" t="s">
        <v>8</v>
      </c>
      <c r="D41" s="172">
        <v>2</v>
      </c>
      <c r="E41" s="172"/>
      <c r="F41" s="172">
        <f>D41*E41</f>
        <v>0</v>
      </c>
    </row>
    <row r="42" spans="1:6">
      <c r="A42" s="162"/>
      <c r="B42" s="163"/>
      <c r="C42" s="171"/>
      <c r="D42" s="172"/>
      <c r="E42" s="172"/>
      <c r="F42" s="172"/>
    </row>
    <row r="43" spans="1:6" ht="165">
      <c r="A43" s="162" t="s">
        <v>109</v>
      </c>
      <c r="B43" s="163" t="s">
        <v>110</v>
      </c>
      <c r="C43" s="171" t="s">
        <v>8</v>
      </c>
      <c r="D43" s="172">
        <v>1</v>
      </c>
      <c r="E43" s="172"/>
      <c r="F43" s="172">
        <f>D43*E43</f>
        <v>0</v>
      </c>
    </row>
    <row r="44" spans="1:6">
      <c r="A44" s="162"/>
      <c r="B44" s="163"/>
      <c r="C44" s="171"/>
      <c r="D44" s="172"/>
      <c r="E44" s="172"/>
      <c r="F44" s="172"/>
    </row>
    <row r="45" spans="1:6" ht="15.75" thickBot="1">
      <c r="B45" s="166" t="s">
        <v>111</v>
      </c>
      <c r="C45" s="166"/>
      <c r="D45" s="166"/>
      <c r="E45" s="166"/>
      <c r="F45" s="167">
        <f>SUM(F25:F44)</f>
        <v>0</v>
      </c>
    </row>
    <row r="46" spans="1:6" ht="15.75" thickTop="1">
      <c r="B46" s="168"/>
      <c r="C46" s="168"/>
      <c r="D46" s="168"/>
      <c r="E46" s="168"/>
      <c r="F46" s="169"/>
    </row>
    <row r="47" spans="1:6">
      <c r="B47" s="168"/>
      <c r="C47" s="168"/>
      <c r="D47" s="174"/>
      <c r="E47" s="174"/>
      <c r="F47" s="172"/>
    </row>
    <row r="48" spans="1:6">
      <c r="A48" s="158"/>
      <c r="B48" s="175" t="s">
        <v>112</v>
      </c>
      <c r="C48" s="160"/>
      <c r="D48" s="161"/>
      <c r="E48" s="161"/>
      <c r="F48" s="161"/>
    </row>
    <row r="49" spans="1:6" ht="15" customHeight="1">
      <c r="B49" s="176"/>
    </row>
    <row r="50" spans="1:6" ht="135">
      <c r="A50" s="162" t="s">
        <v>113</v>
      </c>
      <c r="B50" s="163" t="s">
        <v>114</v>
      </c>
      <c r="C50" s="171" t="s">
        <v>96</v>
      </c>
      <c r="D50" s="172">
        <v>1</v>
      </c>
      <c r="E50" s="172"/>
      <c r="F50" s="172">
        <f>D50*E50</f>
        <v>0</v>
      </c>
    </row>
    <row r="51" spans="1:6">
      <c r="A51" s="162"/>
      <c r="B51" s="163"/>
      <c r="C51" s="171"/>
      <c r="D51" s="172"/>
      <c r="E51" s="172"/>
      <c r="F51" s="172"/>
    </row>
    <row r="52" spans="1:6" ht="120">
      <c r="A52" s="162" t="s">
        <v>115</v>
      </c>
      <c r="B52" s="163" t="s">
        <v>116</v>
      </c>
      <c r="C52" s="171" t="s">
        <v>96</v>
      </c>
      <c r="D52" s="172">
        <v>136.5</v>
      </c>
      <c r="E52" s="172"/>
      <c r="F52" s="172">
        <f>D52*E52</f>
        <v>0</v>
      </c>
    </row>
    <row r="53" spans="1:6">
      <c r="A53" s="162"/>
      <c r="B53" s="177"/>
      <c r="C53" s="171"/>
      <c r="D53" s="172"/>
      <c r="E53" s="172"/>
      <c r="F53" s="172"/>
    </row>
    <row r="54" spans="1:6" ht="45">
      <c r="A54" s="162" t="s">
        <v>117</v>
      </c>
      <c r="B54" s="163" t="s">
        <v>118</v>
      </c>
      <c r="C54" s="171" t="s">
        <v>96</v>
      </c>
      <c r="D54" s="172">
        <v>15</v>
      </c>
      <c r="E54" s="172"/>
      <c r="F54" s="172">
        <f>D54*E54</f>
        <v>0</v>
      </c>
    </row>
    <row r="55" spans="1:6">
      <c r="A55" s="162"/>
      <c r="B55" s="173"/>
      <c r="C55" s="171"/>
      <c r="D55" s="172"/>
      <c r="E55" s="172"/>
      <c r="F55" s="172"/>
    </row>
    <row r="56" spans="1:6" ht="75" customHeight="1">
      <c r="A56" s="162" t="s">
        <v>119</v>
      </c>
      <c r="B56" s="163" t="s">
        <v>120</v>
      </c>
      <c r="C56" s="171" t="s">
        <v>96</v>
      </c>
      <c r="D56" s="172">
        <v>24</v>
      </c>
      <c r="E56" s="172"/>
      <c r="F56" s="172">
        <f>D56*E56</f>
        <v>0</v>
      </c>
    </row>
    <row r="57" spans="1:6">
      <c r="A57" s="162"/>
      <c r="B57" s="163"/>
      <c r="C57" s="171"/>
      <c r="D57" s="172"/>
      <c r="E57" s="172"/>
      <c r="F57" s="172"/>
    </row>
    <row r="58" spans="1:6" ht="120" customHeight="1">
      <c r="A58" s="162" t="s">
        <v>121</v>
      </c>
      <c r="B58" s="163" t="s">
        <v>122</v>
      </c>
      <c r="C58" s="171" t="s">
        <v>96</v>
      </c>
      <c r="D58" s="172">
        <v>35</v>
      </c>
      <c r="E58" s="172"/>
      <c r="F58" s="172">
        <f>D58*E58</f>
        <v>0</v>
      </c>
    </row>
    <row r="59" spans="1:6">
      <c r="A59" s="162"/>
      <c r="B59" s="163"/>
      <c r="C59" s="171"/>
      <c r="D59" s="172"/>
      <c r="E59" s="172"/>
      <c r="F59" s="172"/>
    </row>
    <row r="60" spans="1:6" ht="195" customHeight="1">
      <c r="A60" s="162" t="s">
        <v>123</v>
      </c>
      <c r="B60" s="163" t="s">
        <v>124</v>
      </c>
      <c r="C60" s="171" t="s">
        <v>96</v>
      </c>
      <c r="D60" s="172">
        <v>15</v>
      </c>
      <c r="E60" s="172"/>
      <c r="F60" s="172">
        <f>D60*E60</f>
        <v>0</v>
      </c>
    </row>
    <row r="61" spans="1:6">
      <c r="A61" s="162"/>
      <c r="B61" s="163"/>
      <c r="C61" s="171"/>
      <c r="D61" s="172"/>
      <c r="E61" s="172"/>
      <c r="F61" s="172"/>
    </row>
    <row r="62" spans="1:6" ht="150">
      <c r="A62" s="162" t="s">
        <v>125</v>
      </c>
      <c r="B62" s="163" t="s">
        <v>126</v>
      </c>
      <c r="C62" s="171"/>
      <c r="D62" s="172"/>
      <c r="E62" s="172"/>
      <c r="F62" s="172"/>
    </row>
    <row r="63" spans="1:6" ht="30">
      <c r="A63" s="162"/>
      <c r="B63" s="163" t="s">
        <v>127</v>
      </c>
      <c r="C63" s="171" t="s">
        <v>96</v>
      </c>
      <c r="D63" s="172">
        <v>1.5</v>
      </c>
      <c r="E63" s="172"/>
      <c r="F63" s="172">
        <f>D63*E63</f>
        <v>0</v>
      </c>
    </row>
    <row r="64" spans="1:6">
      <c r="A64" s="162"/>
      <c r="B64" s="163" t="s">
        <v>128</v>
      </c>
      <c r="C64" s="171" t="s">
        <v>91</v>
      </c>
      <c r="D64" s="172">
        <v>17</v>
      </c>
      <c r="E64" s="172"/>
      <c r="F64" s="172">
        <f>D64*E64</f>
        <v>0</v>
      </c>
    </row>
    <row r="65" spans="1:7" ht="45">
      <c r="A65" s="162"/>
      <c r="B65" s="163" t="s">
        <v>129</v>
      </c>
      <c r="C65" s="171" t="s">
        <v>130</v>
      </c>
      <c r="D65" s="172">
        <v>17</v>
      </c>
      <c r="E65" s="172"/>
      <c r="F65" s="172">
        <f>D65*E65</f>
        <v>0</v>
      </c>
    </row>
    <row r="66" spans="1:7" ht="30">
      <c r="A66" s="162"/>
      <c r="B66" s="163" t="s">
        <v>131</v>
      </c>
      <c r="C66" s="171" t="s">
        <v>96</v>
      </c>
      <c r="D66" s="172">
        <v>4.5</v>
      </c>
      <c r="E66" s="172"/>
      <c r="F66" s="172">
        <f>D66*E66</f>
        <v>0</v>
      </c>
    </row>
    <row r="67" spans="1:7">
      <c r="A67" s="162"/>
      <c r="B67" s="163"/>
      <c r="C67" s="171"/>
      <c r="D67" s="172"/>
      <c r="E67" s="172"/>
      <c r="F67" s="172"/>
    </row>
    <row r="68" spans="1:7" ht="90">
      <c r="A68" s="162" t="s">
        <v>132</v>
      </c>
      <c r="B68" s="163" t="s">
        <v>133</v>
      </c>
      <c r="C68" s="171" t="s">
        <v>96</v>
      </c>
      <c r="D68" s="172">
        <v>100</v>
      </c>
      <c r="E68" s="172"/>
      <c r="F68" s="172">
        <f>D68*E68</f>
        <v>0</v>
      </c>
    </row>
    <row r="69" spans="1:7" s="178" customFormat="1">
      <c r="A69" s="162"/>
      <c r="B69" s="163"/>
      <c r="C69" s="171"/>
      <c r="D69" s="172"/>
      <c r="E69" s="172"/>
      <c r="F69" s="172"/>
      <c r="G69" s="177"/>
    </row>
    <row r="70" spans="1:7" ht="15.75" thickBot="1">
      <c r="B70" s="179" t="s">
        <v>134</v>
      </c>
      <c r="C70" s="180"/>
      <c r="D70" s="181"/>
      <c r="E70" s="181"/>
      <c r="F70" s="167">
        <f>SUM(F50:F69)</f>
        <v>0</v>
      </c>
    </row>
    <row r="71" spans="1:7" ht="15.75" thickTop="1">
      <c r="B71" s="182"/>
      <c r="C71" s="171"/>
      <c r="D71" s="172"/>
      <c r="E71" s="172"/>
      <c r="F71" s="169"/>
    </row>
    <row r="72" spans="1:7">
      <c r="A72" s="138"/>
      <c r="B72" s="183"/>
    </row>
    <row r="73" spans="1:7">
      <c r="A73" s="158"/>
      <c r="B73" s="175" t="s">
        <v>135</v>
      </c>
      <c r="C73" s="160"/>
      <c r="D73" s="161"/>
      <c r="E73" s="161"/>
      <c r="F73" s="161"/>
    </row>
    <row r="74" spans="1:7">
      <c r="B74" s="184"/>
    </row>
    <row r="75" spans="1:7" ht="90">
      <c r="A75" s="162" t="s">
        <v>136</v>
      </c>
      <c r="B75" s="185" t="s">
        <v>137</v>
      </c>
      <c r="C75" s="171" t="s">
        <v>96</v>
      </c>
      <c r="D75" s="172">
        <v>7.5</v>
      </c>
      <c r="E75" s="172"/>
      <c r="F75" s="172">
        <f>D75*E75</f>
        <v>0</v>
      </c>
    </row>
    <row r="76" spans="1:7">
      <c r="A76" s="162"/>
      <c r="B76" s="163"/>
      <c r="C76" s="171"/>
      <c r="D76" s="172"/>
      <c r="E76" s="172"/>
      <c r="F76" s="172"/>
    </row>
    <row r="77" spans="1:7" ht="90">
      <c r="A77" s="162" t="s">
        <v>138</v>
      </c>
      <c r="B77" s="185" t="s">
        <v>139</v>
      </c>
      <c r="C77" s="171" t="s">
        <v>96</v>
      </c>
      <c r="D77" s="172">
        <v>0.5</v>
      </c>
      <c r="E77" s="172"/>
      <c r="F77" s="172">
        <f>D77*E77</f>
        <v>0</v>
      </c>
    </row>
    <row r="78" spans="1:7">
      <c r="A78" s="162"/>
      <c r="B78" s="163"/>
      <c r="C78" s="171"/>
      <c r="D78" s="172"/>
      <c r="E78" s="172"/>
      <c r="F78" s="172"/>
    </row>
    <row r="79" spans="1:7" ht="90">
      <c r="A79" s="162" t="s">
        <v>140</v>
      </c>
      <c r="B79" s="185" t="s">
        <v>141</v>
      </c>
      <c r="C79" s="171" t="s">
        <v>96</v>
      </c>
      <c r="D79" s="172">
        <v>26.5</v>
      </c>
      <c r="E79" s="172"/>
      <c r="F79" s="172">
        <f>D79*E79</f>
        <v>0</v>
      </c>
    </row>
    <row r="80" spans="1:7">
      <c r="A80" s="162"/>
      <c r="B80" s="173"/>
      <c r="C80" s="171"/>
      <c r="D80" s="172"/>
      <c r="E80" s="172"/>
      <c r="F80" s="172"/>
    </row>
    <row r="81" spans="1:6" ht="150">
      <c r="A81" s="162" t="s">
        <v>142</v>
      </c>
      <c r="B81" s="185" t="s">
        <v>143</v>
      </c>
      <c r="C81" s="171" t="s">
        <v>96</v>
      </c>
      <c r="D81" s="172">
        <v>11.5</v>
      </c>
      <c r="E81" s="172"/>
      <c r="F81" s="172">
        <f>D81*E81</f>
        <v>0</v>
      </c>
    </row>
    <row r="82" spans="1:6">
      <c r="A82" s="162"/>
      <c r="B82" s="185"/>
      <c r="C82" s="171"/>
      <c r="D82" s="172"/>
      <c r="E82" s="172"/>
      <c r="F82" s="172"/>
    </row>
    <row r="83" spans="1:6" ht="75">
      <c r="A83" s="162" t="s">
        <v>144</v>
      </c>
      <c r="B83" s="185" t="s">
        <v>145</v>
      </c>
      <c r="C83" s="171" t="s">
        <v>96</v>
      </c>
      <c r="D83" s="172">
        <v>0.5</v>
      </c>
      <c r="E83" s="172"/>
      <c r="F83" s="172">
        <f>D83*E83</f>
        <v>0</v>
      </c>
    </row>
    <row r="84" spans="1:6">
      <c r="A84" s="162"/>
      <c r="B84" s="163"/>
      <c r="C84" s="171"/>
      <c r="D84" s="172"/>
      <c r="E84" s="172"/>
      <c r="F84" s="172"/>
    </row>
    <row r="85" spans="1:6" ht="105" customHeight="1">
      <c r="A85" s="162" t="s">
        <v>146</v>
      </c>
      <c r="B85" s="185" t="s">
        <v>147</v>
      </c>
      <c r="C85" s="171" t="s">
        <v>96</v>
      </c>
      <c r="D85" s="172">
        <v>4</v>
      </c>
      <c r="E85" s="172"/>
      <c r="F85" s="172">
        <f>D85*E85</f>
        <v>0</v>
      </c>
    </row>
    <row r="86" spans="1:6">
      <c r="A86" s="162"/>
      <c r="B86" s="185"/>
      <c r="C86" s="171"/>
      <c r="D86" s="172"/>
      <c r="E86" s="172"/>
      <c r="F86" s="172"/>
    </row>
    <row r="87" spans="1:6" ht="150">
      <c r="A87" s="162" t="s">
        <v>148</v>
      </c>
      <c r="B87" s="185" t="s">
        <v>149</v>
      </c>
      <c r="C87" s="171" t="s">
        <v>96</v>
      </c>
      <c r="D87" s="172">
        <v>7</v>
      </c>
      <c r="E87" s="172"/>
      <c r="F87" s="172">
        <f>D87*E87</f>
        <v>0</v>
      </c>
    </row>
    <row r="88" spans="1:6">
      <c r="A88" s="162"/>
      <c r="B88" s="185"/>
      <c r="C88" s="171"/>
      <c r="D88" s="172"/>
      <c r="E88" s="172"/>
      <c r="F88" s="172"/>
    </row>
    <row r="89" spans="1:6" ht="165">
      <c r="A89" s="162" t="s">
        <v>150</v>
      </c>
      <c r="B89" s="185" t="s">
        <v>151</v>
      </c>
      <c r="C89" s="171" t="s">
        <v>96</v>
      </c>
      <c r="D89" s="172">
        <v>0.4</v>
      </c>
      <c r="E89" s="172"/>
      <c r="F89" s="172">
        <f>D89*E89</f>
        <v>0</v>
      </c>
    </row>
    <row r="90" spans="1:6">
      <c r="A90" s="162"/>
      <c r="B90" s="185"/>
      <c r="C90" s="171"/>
      <c r="D90" s="172"/>
      <c r="E90" s="172"/>
      <c r="F90" s="172"/>
    </row>
    <row r="91" spans="1:6" ht="150">
      <c r="A91" s="162" t="s">
        <v>152</v>
      </c>
      <c r="B91" s="185" t="s">
        <v>153</v>
      </c>
      <c r="C91" s="171" t="s">
        <v>96</v>
      </c>
      <c r="D91" s="172">
        <v>9.5</v>
      </c>
      <c r="E91" s="172"/>
      <c r="F91" s="172">
        <f>D91*E91</f>
        <v>0</v>
      </c>
    </row>
    <row r="92" spans="1:6">
      <c r="A92" s="162"/>
      <c r="B92" s="185"/>
      <c r="C92" s="171"/>
      <c r="D92" s="172"/>
      <c r="E92" s="172"/>
      <c r="F92" s="172"/>
    </row>
    <row r="93" spans="1:6" ht="105">
      <c r="A93" s="162" t="s">
        <v>154</v>
      </c>
      <c r="B93" s="185" t="s">
        <v>155</v>
      </c>
      <c r="C93" s="171" t="s">
        <v>96</v>
      </c>
      <c r="D93" s="172">
        <v>6.5</v>
      </c>
      <c r="E93" s="172"/>
      <c r="F93" s="172">
        <f>D93*E93</f>
        <v>0</v>
      </c>
    </row>
    <row r="94" spans="1:6">
      <c r="A94" s="162"/>
      <c r="B94" s="185"/>
      <c r="C94" s="171"/>
      <c r="D94" s="172"/>
      <c r="E94" s="172"/>
      <c r="F94" s="172"/>
    </row>
    <row r="95" spans="1:6" ht="105" customHeight="1">
      <c r="A95" s="162" t="s">
        <v>156</v>
      </c>
      <c r="B95" s="185" t="s">
        <v>157</v>
      </c>
      <c r="C95" s="171" t="s">
        <v>96</v>
      </c>
      <c r="D95" s="172">
        <v>0.9</v>
      </c>
      <c r="E95" s="172"/>
      <c r="F95" s="172">
        <f>D95*E95</f>
        <v>0</v>
      </c>
    </row>
    <row r="96" spans="1:6">
      <c r="A96" s="162"/>
      <c r="B96" s="185"/>
      <c r="C96" s="171"/>
      <c r="D96" s="172"/>
      <c r="E96" s="172"/>
      <c r="F96" s="172"/>
    </row>
    <row r="97" spans="1:6" ht="135" customHeight="1">
      <c r="A97" s="162" t="s">
        <v>158</v>
      </c>
      <c r="B97" s="185" t="s">
        <v>159</v>
      </c>
      <c r="C97" s="171" t="s">
        <v>96</v>
      </c>
      <c r="D97" s="172">
        <v>1.2</v>
      </c>
      <c r="E97" s="172"/>
      <c r="F97" s="172">
        <f>D97*E97</f>
        <v>0</v>
      </c>
    </row>
    <row r="98" spans="1:6">
      <c r="A98" s="162"/>
      <c r="B98" s="185"/>
      <c r="C98" s="171"/>
      <c r="D98" s="172"/>
      <c r="E98" s="172"/>
      <c r="F98" s="172"/>
    </row>
    <row r="99" spans="1:6" ht="120" customHeight="1">
      <c r="A99" s="162" t="s">
        <v>160</v>
      </c>
      <c r="B99" s="185" t="s">
        <v>161</v>
      </c>
      <c r="C99" s="171" t="s">
        <v>91</v>
      </c>
      <c r="D99" s="172">
        <v>38</v>
      </c>
      <c r="E99" s="172"/>
      <c r="F99" s="172">
        <f>D99*E99</f>
        <v>0</v>
      </c>
    </row>
    <row r="100" spans="1:6" ht="28.5" customHeight="1">
      <c r="A100" s="162"/>
      <c r="B100" s="185" t="s">
        <v>162</v>
      </c>
      <c r="C100" s="171"/>
      <c r="D100" s="172"/>
      <c r="E100" s="172"/>
      <c r="F100" s="172"/>
    </row>
    <row r="101" spans="1:6">
      <c r="A101" s="162"/>
      <c r="B101" s="185"/>
      <c r="C101" s="171"/>
      <c r="D101" s="172"/>
      <c r="E101" s="172"/>
      <c r="F101" s="172"/>
    </row>
    <row r="102" spans="1:6" ht="165" customHeight="1">
      <c r="A102" s="162" t="s">
        <v>163</v>
      </c>
      <c r="B102" s="185" t="s">
        <v>164</v>
      </c>
      <c r="C102" s="171" t="s">
        <v>96</v>
      </c>
      <c r="D102" s="172">
        <v>13</v>
      </c>
      <c r="E102" s="172"/>
      <c r="F102" s="172">
        <f>D102*E102</f>
        <v>0</v>
      </c>
    </row>
    <row r="103" spans="1:6">
      <c r="A103" s="162"/>
      <c r="B103" s="185"/>
      <c r="C103" s="171"/>
      <c r="D103" s="172"/>
      <c r="E103" s="172"/>
      <c r="F103" s="172"/>
    </row>
    <row r="104" spans="1:6" ht="150">
      <c r="A104" s="162" t="s">
        <v>165</v>
      </c>
      <c r="B104" s="185" t="s">
        <v>166</v>
      </c>
      <c r="C104" s="171" t="s">
        <v>96</v>
      </c>
      <c r="D104" s="172">
        <v>5</v>
      </c>
      <c r="E104" s="172"/>
      <c r="F104" s="172">
        <f>D104*E104</f>
        <v>0</v>
      </c>
    </row>
    <row r="105" spans="1:6">
      <c r="A105" s="162"/>
      <c r="B105" s="185"/>
      <c r="C105" s="171"/>
      <c r="D105" s="172"/>
      <c r="E105" s="172"/>
      <c r="F105" s="172"/>
    </row>
    <row r="106" spans="1:6" ht="120.75" customHeight="1">
      <c r="A106" s="162" t="s">
        <v>167</v>
      </c>
      <c r="B106" s="185" t="s">
        <v>168</v>
      </c>
      <c r="C106" s="171" t="s">
        <v>96</v>
      </c>
      <c r="D106" s="172">
        <v>10</v>
      </c>
      <c r="E106" s="172"/>
      <c r="F106" s="172">
        <f>D106*E106</f>
        <v>0</v>
      </c>
    </row>
    <row r="107" spans="1:6" ht="15" customHeight="1">
      <c r="B107" s="185"/>
      <c r="C107" s="171"/>
      <c r="D107" s="172"/>
      <c r="E107" s="172"/>
      <c r="F107" s="172"/>
    </row>
    <row r="108" spans="1:6" ht="15.75" thickBot="1">
      <c r="B108" s="186" t="s">
        <v>169</v>
      </c>
      <c r="C108" s="180"/>
      <c r="D108" s="181"/>
      <c r="E108" s="181"/>
      <c r="F108" s="167">
        <f>SUM(F75:F107)</f>
        <v>0</v>
      </c>
    </row>
    <row r="109" spans="1:6" ht="15.75" thickTop="1">
      <c r="B109" s="187"/>
      <c r="C109" s="171"/>
      <c r="D109" s="172"/>
      <c r="E109" s="172"/>
      <c r="F109" s="169"/>
    </row>
    <row r="110" spans="1:6">
      <c r="B110" s="187"/>
      <c r="C110" s="171"/>
      <c r="D110" s="172"/>
      <c r="E110" s="172"/>
      <c r="F110" s="172"/>
    </row>
    <row r="111" spans="1:6">
      <c r="A111" s="158"/>
      <c r="B111" s="175" t="s">
        <v>170</v>
      </c>
      <c r="C111" s="160"/>
      <c r="D111" s="161"/>
      <c r="E111" s="161"/>
      <c r="F111" s="161"/>
    </row>
    <row r="112" spans="1:6">
      <c r="B112" s="187"/>
      <c r="C112" s="171"/>
      <c r="D112" s="172"/>
      <c r="E112" s="172"/>
      <c r="F112" s="172"/>
    </row>
    <row r="113" spans="1:6" ht="75">
      <c r="A113" s="135" t="s">
        <v>171</v>
      </c>
      <c r="B113" s="163" t="s">
        <v>172</v>
      </c>
      <c r="C113" s="171"/>
      <c r="D113" s="172"/>
      <c r="E113" s="172"/>
      <c r="F113" s="172"/>
    </row>
    <row r="114" spans="1:6">
      <c r="B114" s="177" t="s">
        <v>173</v>
      </c>
      <c r="C114" s="171" t="s">
        <v>174</v>
      </c>
      <c r="D114" s="172">
        <v>3600</v>
      </c>
      <c r="E114" s="172"/>
      <c r="F114" s="172">
        <f>D114*E114</f>
        <v>0</v>
      </c>
    </row>
    <row r="115" spans="1:6">
      <c r="B115" s="177" t="s">
        <v>175</v>
      </c>
      <c r="C115" s="171" t="s">
        <v>174</v>
      </c>
      <c r="D115" s="172">
        <v>8400</v>
      </c>
      <c r="E115" s="172"/>
      <c r="F115" s="172">
        <f>D115*E115</f>
        <v>0</v>
      </c>
    </row>
    <row r="116" spans="1:6">
      <c r="B116" s="177"/>
      <c r="C116" s="171"/>
      <c r="D116" s="172"/>
      <c r="E116" s="172"/>
      <c r="F116" s="172"/>
    </row>
    <row r="117" spans="1:6" ht="15.75" thickBot="1">
      <c r="B117" s="179" t="s">
        <v>176</v>
      </c>
      <c r="C117" s="180"/>
      <c r="D117" s="181"/>
      <c r="E117" s="181"/>
      <c r="F117" s="167">
        <f>SUM(F114:F116)</f>
        <v>0</v>
      </c>
    </row>
    <row r="118" spans="1:6" ht="15.75" thickTop="1">
      <c r="B118" s="182"/>
      <c r="C118" s="171"/>
      <c r="D118" s="172"/>
      <c r="E118" s="172"/>
      <c r="F118" s="169"/>
    </row>
    <row r="119" spans="1:6">
      <c r="B119" s="182"/>
      <c r="C119" s="171"/>
      <c r="D119" s="172"/>
      <c r="E119" s="172"/>
      <c r="F119" s="172"/>
    </row>
    <row r="120" spans="1:6">
      <c r="A120" s="158"/>
      <c r="B120" s="175" t="s">
        <v>177</v>
      </c>
      <c r="C120" s="160"/>
      <c r="D120" s="161"/>
      <c r="E120" s="161"/>
      <c r="F120" s="161"/>
    </row>
    <row r="121" spans="1:6">
      <c r="B121" s="182"/>
      <c r="C121" s="171"/>
      <c r="D121" s="172"/>
      <c r="E121" s="172"/>
      <c r="F121" s="172"/>
    </row>
    <row r="122" spans="1:6" ht="105">
      <c r="A122" s="162" t="s">
        <v>178</v>
      </c>
      <c r="B122" s="163" t="s">
        <v>179</v>
      </c>
      <c r="C122" s="171"/>
      <c r="D122" s="172"/>
      <c r="E122" s="172"/>
      <c r="F122" s="172"/>
    </row>
    <row r="123" spans="1:6">
      <c r="A123" s="162"/>
      <c r="B123" s="163" t="s">
        <v>180</v>
      </c>
      <c r="C123" s="171" t="s">
        <v>96</v>
      </c>
      <c r="D123" s="172">
        <v>2.5</v>
      </c>
      <c r="E123" s="172"/>
      <c r="F123" s="172">
        <f>D123*E123</f>
        <v>0</v>
      </c>
    </row>
    <row r="124" spans="1:6">
      <c r="A124" s="162"/>
      <c r="B124" s="163" t="s">
        <v>181</v>
      </c>
      <c r="C124" s="171" t="s">
        <v>96</v>
      </c>
      <c r="D124" s="172">
        <v>0.8</v>
      </c>
      <c r="E124" s="172"/>
      <c r="F124" s="172">
        <f>D124*E124</f>
        <v>0</v>
      </c>
    </row>
    <row r="125" spans="1:6">
      <c r="A125" s="162"/>
      <c r="B125" s="182"/>
      <c r="C125" s="171"/>
      <c r="D125" s="172"/>
      <c r="E125" s="172"/>
      <c r="F125" s="172"/>
    </row>
    <row r="126" spans="1:6" ht="45">
      <c r="A126" s="162" t="s">
        <v>182</v>
      </c>
      <c r="B126" s="163" t="s">
        <v>183</v>
      </c>
      <c r="C126" s="171" t="s">
        <v>86</v>
      </c>
      <c r="D126" s="172">
        <v>1</v>
      </c>
      <c r="E126" s="172"/>
      <c r="F126" s="172">
        <f>D126*E126</f>
        <v>0</v>
      </c>
    </row>
    <row r="127" spans="1:6">
      <c r="A127" s="162"/>
      <c r="B127" s="182"/>
      <c r="C127" s="171"/>
      <c r="D127" s="172"/>
      <c r="E127" s="172"/>
      <c r="F127" s="172"/>
    </row>
    <row r="128" spans="1:6" ht="150">
      <c r="A128" s="162" t="s">
        <v>184</v>
      </c>
      <c r="B128" s="188" t="s">
        <v>185</v>
      </c>
      <c r="C128" s="171" t="s">
        <v>130</v>
      </c>
      <c r="D128" s="172">
        <v>31</v>
      </c>
      <c r="E128" s="172"/>
      <c r="F128" s="172">
        <f>D128*E128</f>
        <v>0</v>
      </c>
    </row>
    <row r="129" spans="1:6">
      <c r="A129" s="162"/>
      <c r="B129" s="182"/>
      <c r="C129" s="171"/>
      <c r="D129" s="172"/>
      <c r="E129" s="172"/>
      <c r="F129" s="172"/>
    </row>
    <row r="130" spans="1:6" ht="105">
      <c r="A130" s="162" t="s">
        <v>186</v>
      </c>
      <c r="B130" s="185" t="s">
        <v>187</v>
      </c>
      <c r="C130" s="171" t="s">
        <v>130</v>
      </c>
      <c r="D130" s="172">
        <v>36</v>
      </c>
      <c r="E130" s="172"/>
      <c r="F130" s="172">
        <f>D130*E130</f>
        <v>0</v>
      </c>
    </row>
    <row r="131" spans="1:6">
      <c r="A131" s="162"/>
      <c r="B131" s="185"/>
      <c r="C131" s="171"/>
      <c r="D131" s="172"/>
      <c r="E131" s="172"/>
      <c r="F131" s="172"/>
    </row>
    <row r="132" spans="1:6" ht="135">
      <c r="A132" s="162" t="s">
        <v>188</v>
      </c>
      <c r="B132" s="185" t="s">
        <v>189</v>
      </c>
      <c r="C132" s="171"/>
      <c r="D132" s="172"/>
      <c r="E132" s="172"/>
      <c r="F132" s="172"/>
    </row>
    <row r="133" spans="1:6">
      <c r="A133" s="162"/>
      <c r="B133" s="185" t="s">
        <v>190</v>
      </c>
      <c r="C133" s="171" t="s">
        <v>130</v>
      </c>
      <c r="D133" s="172">
        <v>54.5</v>
      </c>
      <c r="E133" s="172"/>
      <c r="F133" s="172">
        <f>D133*E133</f>
        <v>0</v>
      </c>
    </row>
    <row r="134" spans="1:6">
      <c r="A134" s="162"/>
      <c r="B134" s="185" t="s">
        <v>191</v>
      </c>
      <c r="C134" s="171" t="s">
        <v>130</v>
      </c>
      <c r="D134" s="172">
        <v>45</v>
      </c>
      <c r="E134" s="172"/>
      <c r="F134" s="172">
        <f>D134*E134</f>
        <v>0</v>
      </c>
    </row>
    <row r="135" spans="1:6">
      <c r="A135" s="162"/>
      <c r="B135" s="185" t="s">
        <v>192</v>
      </c>
      <c r="C135" s="171" t="s">
        <v>130</v>
      </c>
      <c r="D135" s="172">
        <v>36</v>
      </c>
      <c r="E135" s="172"/>
      <c r="F135" s="172">
        <f>D135*E135</f>
        <v>0</v>
      </c>
    </row>
    <row r="136" spans="1:6">
      <c r="A136" s="162"/>
      <c r="B136" s="185"/>
      <c r="C136" s="171"/>
      <c r="D136" s="172"/>
      <c r="E136" s="172"/>
      <c r="F136" s="172"/>
    </row>
    <row r="137" spans="1:6" ht="75">
      <c r="A137" s="162" t="s">
        <v>193</v>
      </c>
      <c r="B137" s="185" t="s">
        <v>194</v>
      </c>
      <c r="C137" s="171" t="s">
        <v>130</v>
      </c>
      <c r="D137" s="172">
        <v>40</v>
      </c>
      <c r="E137" s="172"/>
      <c r="F137" s="172">
        <f>D137*E137</f>
        <v>0</v>
      </c>
    </row>
    <row r="138" spans="1:6">
      <c r="A138" s="162"/>
      <c r="B138" s="185"/>
      <c r="C138" s="171"/>
      <c r="D138" s="172"/>
      <c r="E138" s="172"/>
      <c r="F138" s="172"/>
    </row>
    <row r="139" spans="1:6" ht="45">
      <c r="A139" s="162" t="s">
        <v>195</v>
      </c>
      <c r="B139" s="185" t="s">
        <v>196</v>
      </c>
      <c r="C139" s="171" t="s">
        <v>130</v>
      </c>
      <c r="D139" s="172">
        <v>120</v>
      </c>
      <c r="E139" s="172"/>
      <c r="F139" s="172">
        <f>D139*E139</f>
        <v>0</v>
      </c>
    </row>
    <row r="140" spans="1:6">
      <c r="A140" s="162"/>
      <c r="B140" s="185"/>
      <c r="C140" s="171"/>
      <c r="D140" s="172"/>
      <c r="E140" s="172"/>
      <c r="F140" s="172"/>
    </row>
    <row r="141" spans="1:6" ht="30">
      <c r="A141" s="162" t="s">
        <v>197</v>
      </c>
      <c r="B141" s="185" t="s">
        <v>198</v>
      </c>
      <c r="C141" s="171" t="s">
        <v>130</v>
      </c>
      <c r="D141" s="172">
        <v>229</v>
      </c>
      <c r="E141" s="172"/>
      <c r="F141" s="172">
        <f>D141*E141</f>
        <v>0</v>
      </c>
    </row>
    <row r="142" spans="1:6">
      <c r="A142" s="162"/>
      <c r="B142" s="182"/>
      <c r="C142" s="171"/>
      <c r="D142" s="172"/>
      <c r="E142" s="172"/>
      <c r="F142" s="172"/>
    </row>
    <row r="143" spans="1:6" ht="90" customHeight="1">
      <c r="A143" s="162" t="s">
        <v>199</v>
      </c>
      <c r="B143" s="185" t="s">
        <v>200</v>
      </c>
      <c r="C143" s="171" t="s">
        <v>130</v>
      </c>
      <c r="D143" s="172">
        <v>65</v>
      </c>
      <c r="E143" s="172"/>
      <c r="F143" s="172">
        <f>D143*E143</f>
        <v>0</v>
      </c>
    </row>
    <row r="144" spans="1:6">
      <c r="A144" s="162"/>
      <c r="B144" s="185"/>
      <c r="C144" s="171"/>
      <c r="D144" s="172"/>
      <c r="E144" s="172"/>
      <c r="F144" s="172"/>
    </row>
    <row r="145" spans="1:7" ht="105">
      <c r="A145" s="162" t="s">
        <v>201</v>
      </c>
      <c r="B145" s="185" t="s">
        <v>202</v>
      </c>
      <c r="C145" s="171" t="s">
        <v>130</v>
      </c>
      <c r="D145" s="172">
        <v>66.8</v>
      </c>
      <c r="E145" s="172"/>
      <c r="F145" s="172">
        <f>D145*E145</f>
        <v>0</v>
      </c>
    </row>
    <row r="146" spans="1:7">
      <c r="B146" s="182"/>
      <c r="C146" s="171"/>
      <c r="D146" s="172"/>
      <c r="E146" s="172"/>
      <c r="F146" s="172"/>
    </row>
    <row r="147" spans="1:7" ht="15.75" thickBot="1">
      <c r="B147" s="179" t="s">
        <v>203</v>
      </c>
      <c r="C147" s="180"/>
      <c r="D147" s="181"/>
      <c r="E147" s="181"/>
      <c r="F147" s="167">
        <f>SUM(F122:F146)</f>
        <v>0</v>
      </c>
    </row>
    <row r="148" spans="1:7" ht="15.75" thickTop="1">
      <c r="B148" s="182"/>
      <c r="C148" s="171"/>
      <c r="D148" s="172"/>
      <c r="E148" s="172"/>
      <c r="F148" s="169"/>
    </row>
    <row r="149" spans="1:7">
      <c r="B149" s="182"/>
      <c r="C149" s="171"/>
      <c r="D149" s="172"/>
      <c r="E149" s="172"/>
      <c r="F149" s="169"/>
    </row>
    <row r="150" spans="1:7">
      <c r="A150" s="158"/>
      <c r="B150" s="175" t="s">
        <v>204</v>
      </c>
      <c r="C150" s="160"/>
      <c r="D150" s="161"/>
      <c r="E150" s="161"/>
      <c r="F150" s="161"/>
    </row>
    <row r="151" spans="1:7" s="194" customFormat="1">
      <c r="A151" s="189"/>
      <c r="B151" s="190"/>
      <c r="C151" s="191"/>
      <c r="D151" s="192"/>
      <c r="E151" s="192"/>
      <c r="F151" s="192"/>
      <c r="G151" s="193"/>
    </row>
    <row r="152" spans="1:7">
      <c r="B152" s="182"/>
      <c r="C152" s="171"/>
      <c r="D152" s="172"/>
      <c r="E152" s="172"/>
      <c r="F152" s="172"/>
    </row>
    <row r="153" spans="1:7" ht="409.5" customHeight="1">
      <c r="A153" s="162" t="s">
        <v>205</v>
      </c>
      <c r="B153" s="163" t="s">
        <v>206</v>
      </c>
      <c r="C153" s="171" t="s">
        <v>130</v>
      </c>
      <c r="D153" s="172">
        <v>422.2</v>
      </c>
      <c r="E153" s="172"/>
      <c r="F153" s="172">
        <f>D153*E153</f>
        <v>0</v>
      </c>
    </row>
    <row r="154" spans="1:7">
      <c r="B154" s="182"/>
      <c r="C154" s="171"/>
      <c r="D154" s="172"/>
      <c r="E154" s="172"/>
      <c r="F154" s="172"/>
    </row>
    <row r="155" spans="1:7" ht="15.75" thickBot="1">
      <c r="B155" s="179" t="s">
        <v>207</v>
      </c>
      <c r="C155" s="180"/>
      <c r="D155" s="181"/>
      <c r="E155" s="181"/>
      <c r="F155" s="167">
        <f>SUM(F153:F154)</f>
        <v>0</v>
      </c>
    </row>
    <row r="156" spans="1:7" ht="15.75" thickTop="1">
      <c r="B156" s="182"/>
      <c r="C156" s="171"/>
      <c r="D156" s="172"/>
      <c r="E156" s="172"/>
      <c r="F156" s="169"/>
    </row>
    <row r="157" spans="1:7">
      <c r="B157" s="182"/>
      <c r="C157" s="171"/>
      <c r="D157" s="172"/>
      <c r="E157" s="172"/>
      <c r="F157" s="169"/>
    </row>
    <row r="158" spans="1:7">
      <c r="A158" s="158"/>
      <c r="B158" s="175" t="s">
        <v>208</v>
      </c>
      <c r="C158" s="160"/>
      <c r="D158" s="161"/>
      <c r="E158" s="161"/>
      <c r="F158" s="161"/>
    </row>
    <row r="159" spans="1:7">
      <c r="B159" s="182"/>
      <c r="C159" s="171"/>
      <c r="D159" s="172"/>
      <c r="E159" s="172"/>
      <c r="F159" s="172"/>
    </row>
    <row r="160" spans="1:7" ht="409.5">
      <c r="A160" s="162" t="s">
        <v>209</v>
      </c>
      <c r="B160" s="195" t="s">
        <v>210</v>
      </c>
      <c r="C160" s="171" t="s">
        <v>130</v>
      </c>
      <c r="D160" s="172">
        <v>100</v>
      </c>
      <c r="E160" s="172"/>
      <c r="F160" s="172">
        <f>D160*E160</f>
        <v>0</v>
      </c>
    </row>
    <row r="161" spans="1:6" ht="30">
      <c r="A161" s="162"/>
      <c r="B161" s="195" t="s">
        <v>162</v>
      </c>
      <c r="C161" s="171"/>
      <c r="D161" s="172"/>
      <c r="E161" s="172"/>
      <c r="F161" s="172"/>
    </row>
    <row r="162" spans="1:6">
      <c r="A162" s="162"/>
      <c r="B162" s="195"/>
      <c r="C162" s="171"/>
      <c r="D162" s="172"/>
      <c r="E162" s="172"/>
      <c r="F162" s="172"/>
    </row>
    <row r="163" spans="1:6" ht="45">
      <c r="A163" s="162" t="s">
        <v>211</v>
      </c>
      <c r="B163" s="195" t="s">
        <v>212</v>
      </c>
      <c r="C163" s="171"/>
      <c r="D163" s="172"/>
      <c r="E163" s="172"/>
      <c r="F163" s="172"/>
    </row>
    <row r="164" spans="1:6" ht="165">
      <c r="A164" s="162"/>
      <c r="B164" s="195" t="s">
        <v>213</v>
      </c>
      <c r="C164" s="171"/>
      <c r="D164" s="172"/>
      <c r="E164" s="172"/>
      <c r="F164" s="172"/>
    </row>
    <row r="165" spans="1:6">
      <c r="A165" s="162"/>
      <c r="B165" s="195" t="s">
        <v>214</v>
      </c>
      <c r="C165" s="171" t="s">
        <v>130</v>
      </c>
      <c r="D165" s="172">
        <v>45</v>
      </c>
      <c r="E165" s="172"/>
      <c r="F165" s="172">
        <f>D165*E165</f>
        <v>0</v>
      </c>
    </row>
    <row r="166" spans="1:6" ht="30">
      <c r="A166" s="162"/>
      <c r="B166" s="195" t="s">
        <v>162</v>
      </c>
      <c r="C166" s="171"/>
      <c r="D166" s="172"/>
      <c r="E166" s="172"/>
      <c r="F166" s="172"/>
    </row>
    <row r="167" spans="1:6">
      <c r="A167" s="162"/>
      <c r="B167" s="195"/>
      <c r="C167" s="171"/>
      <c r="D167" s="172"/>
      <c r="E167" s="172"/>
      <c r="F167" s="172"/>
    </row>
    <row r="168" spans="1:6" ht="105">
      <c r="A168" s="162" t="s">
        <v>215</v>
      </c>
      <c r="B168" s="195" t="s">
        <v>216</v>
      </c>
      <c r="C168" s="138"/>
      <c r="D168" s="138"/>
      <c r="E168" s="138"/>
      <c r="F168" s="138"/>
    </row>
    <row r="169" spans="1:6" ht="135" customHeight="1">
      <c r="A169" s="162"/>
      <c r="B169" s="195" t="s">
        <v>217</v>
      </c>
      <c r="C169" s="171"/>
      <c r="D169" s="172"/>
      <c r="E169" s="172"/>
      <c r="F169" s="172"/>
    </row>
    <row r="170" spans="1:6">
      <c r="A170" s="162"/>
      <c r="B170" s="195" t="s">
        <v>218</v>
      </c>
      <c r="C170" s="171" t="s">
        <v>8</v>
      </c>
      <c r="D170" s="172">
        <v>3</v>
      </c>
      <c r="E170" s="172"/>
      <c r="F170" s="172">
        <f>D170*E170</f>
        <v>0</v>
      </c>
    </row>
    <row r="171" spans="1:6" ht="30">
      <c r="A171" s="162"/>
      <c r="B171" s="195" t="s">
        <v>219</v>
      </c>
      <c r="C171" s="171"/>
      <c r="D171" s="172"/>
      <c r="E171" s="172"/>
      <c r="F171" s="172"/>
    </row>
    <row r="172" spans="1:6" ht="30">
      <c r="A172" s="162"/>
      <c r="B172" s="195" t="s">
        <v>162</v>
      </c>
      <c r="C172" s="171"/>
      <c r="D172" s="172"/>
      <c r="E172" s="172"/>
      <c r="F172" s="172"/>
    </row>
    <row r="173" spans="1:6">
      <c r="A173" s="162"/>
      <c r="B173" s="195"/>
      <c r="C173" s="171"/>
      <c r="D173" s="172"/>
      <c r="E173" s="172"/>
      <c r="F173" s="172"/>
    </row>
    <row r="174" spans="1:6" ht="105">
      <c r="A174" s="162" t="s">
        <v>220</v>
      </c>
      <c r="B174" s="196" t="s">
        <v>221</v>
      </c>
      <c r="C174" s="138"/>
      <c r="D174" s="138"/>
      <c r="E174" s="138"/>
      <c r="F174" s="138"/>
    </row>
    <row r="175" spans="1:6" ht="45">
      <c r="A175" s="162"/>
      <c r="B175" s="196" t="s">
        <v>222</v>
      </c>
      <c r="C175" s="171"/>
      <c r="D175" s="172"/>
      <c r="E175" s="172"/>
      <c r="F175" s="172"/>
    </row>
    <row r="176" spans="1:6" ht="30">
      <c r="A176" s="162"/>
      <c r="B176" s="196" t="s">
        <v>223</v>
      </c>
      <c r="C176" s="171"/>
      <c r="D176" s="172"/>
      <c r="E176" s="172"/>
      <c r="F176" s="172"/>
    </row>
    <row r="177" spans="1:6">
      <c r="A177" s="162"/>
      <c r="B177" s="196" t="s">
        <v>224</v>
      </c>
      <c r="C177" s="171" t="s">
        <v>91</v>
      </c>
      <c r="D177" s="172">
        <v>19</v>
      </c>
      <c r="E177" s="172"/>
      <c r="F177" s="172">
        <f>D177*E177</f>
        <v>0</v>
      </c>
    </row>
    <row r="178" spans="1:6" ht="30">
      <c r="A178" s="162"/>
      <c r="B178" s="196" t="s">
        <v>162</v>
      </c>
      <c r="C178" s="171"/>
      <c r="D178" s="172"/>
      <c r="E178" s="172"/>
      <c r="F178" s="172"/>
    </row>
    <row r="179" spans="1:6">
      <c r="A179" s="162"/>
      <c r="B179" s="195"/>
      <c r="C179" s="171"/>
      <c r="D179" s="172"/>
      <c r="E179" s="172"/>
      <c r="F179" s="172"/>
    </row>
    <row r="180" spans="1:6" ht="90">
      <c r="A180" s="162" t="s">
        <v>225</v>
      </c>
      <c r="B180" s="195" t="s">
        <v>226</v>
      </c>
      <c r="C180" s="138"/>
      <c r="D180" s="138"/>
      <c r="E180" s="138"/>
      <c r="F180" s="138"/>
    </row>
    <row r="181" spans="1:6" ht="79.5" customHeight="1">
      <c r="A181" s="162"/>
      <c r="B181" s="195" t="s">
        <v>227</v>
      </c>
      <c r="C181" s="138"/>
      <c r="D181" s="138"/>
      <c r="E181" s="138"/>
      <c r="F181" s="138"/>
    </row>
    <row r="182" spans="1:6">
      <c r="A182" s="162"/>
      <c r="B182" s="195" t="s">
        <v>228</v>
      </c>
      <c r="C182" s="171"/>
      <c r="D182" s="172"/>
      <c r="E182" s="172"/>
      <c r="F182" s="172"/>
    </row>
    <row r="183" spans="1:6">
      <c r="A183" s="162"/>
      <c r="B183" s="195" t="s">
        <v>229</v>
      </c>
      <c r="C183" s="171" t="s">
        <v>130</v>
      </c>
      <c r="D183" s="172">
        <v>17.5</v>
      </c>
      <c r="E183" s="172"/>
      <c r="F183" s="172">
        <f>D183*E183</f>
        <v>0</v>
      </c>
    </row>
    <row r="184" spans="1:6">
      <c r="A184" s="162"/>
      <c r="B184" s="195" t="s">
        <v>230</v>
      </c>
      <c r="C184" s="171" t="s">
        <v>91</v>
      </c>
      <c r="D184" s="172">
        <v>24</v>
      </c>
      <c r="E184" s="172"/>
      <c r="F184" s="172">
        <f>D184*E184</f>
        <v>0</v>
      </c>
    </row>
    <row r="185" spans="1:6" ht="30">
      <c r="A185" s="162"/>
      <c r="B185" s="195" t="s">
        <v>162</v>
      </c>
      <c r="C185" s="171"/>
      <c r="D185" s="172"/>
      <c r="E185" s="172"/>
      <c r="F185" s="172"/>
    </row>
    <row r="186" spans="1:6">
      <c r="A186" s="162"/>
      <c r="B186" s="195"/>
      <c r="C186" s="171"/>
      <c r="D186" s="172"/>
      <c r="E186" s="172"/>
      <c r="F186" s="172"/>
    </row>
    <row r="187" spans="1:6" ht="180">
      <c r="A187" s="162" t="s">
        <v>231</v>
      </c>
      <c r="B187" s="195" t="s">
        <v>232</v>
      </c>
      <c r="C187" s="138"/>
      <c r="D187" s="138"/>
      <c r="E187" s="138"/>
      <c r="F187" s="138"/>
    </row>
    <row r="188" spans="1:6" ht="122.25" customHeight="1">
      <c r="A188" s="162"/>
      <c r="B188" s="195" t="s">
        <v>233</v>
      </c>
      <c r="C188" s="171"/>
      <c r="D188" s="172"/>
      <c r="E188" s="172"/>
      <c r="F188" s="172"/>
    </row>
    <row r="189" spans="1:6" ht="45">
      <c r="A189" s="162"/>
      <c r="B189" s="195" t="s">
        <v>234</v>
      </c>
      <c r="C189" s="171"/>
      <c r="D189" s="172"/>
      <c r="E189" s="172"/>
      <c r="F189" s="172"/>
    </row>
    <row r="190" spans="1:6" ht="45">
      <c r="A190" s="162"/>
      <c r="B190" s="195" t="s">
        <v>235</v>
      </c>
      <c r="C190" s="171"/>
      <c r="D190" s="172"/>
      <c r="E190" s="172"/>
      <c r="F190" s="172"/>
    </row>
    <row r="191" spans="1:6">
      <c r="A191" s="162"/>
      <c r="B191" s="195" t="s">
        <v>214</v>
      </c>
      <c r="C191" s="171" t="s">
        <v>130</v>
      </c>
      <c r="D191" s="172">
        <v>46</v>
      </c>
      <c r="E191" s="172"/>
      <c r="F191" s="172">
        <f>D191*E191</f>
        <v>0</v>
      </c>
    </row>
    <row r="192" spans="1:6" ht="30">
      <c r="A192" s="162"/>
      <c r="B192" s="195" t="s">
        <v>162</v>
      </c>
      <c r="C192" s="171"/>
      <c r="D192" s="172"/>
      <c r="E192" s="172"/>
      <c r="F192" s="172"/>
    </row>
    <row r="193" spans="1:6">
      <c r="A193" s="162"/>
      <c r="B193" s="195"/>
      <c r="C193" s="171"/>
      <c r="D193" s="172"/>
      <c r="E193" s="172"/>
      <c r="F193" s="172"/>
    </row>
    <row r="194" spans="1:6" ht="120">
      <c r="A194" s="162" t="s">
        <v>236</v>
      </c>
      <c r="B194" s="195" t="s">
        <v>237</v>
      </c>
      <c r="C194" s="138"/>
      <c r="D194" s="138"/>
      <c r="E194" s="138"/>
      <c r="F194" s="138"/>
    </row>
    <row r="195" spans="1:6">
      <c r="A195" s="162"/>
      <c r="B195" s="195" t="s">
        <v>238</v>
      </c>
      <c r="C195" s="171" t="s">
        <v>91</v>
      </c>
      <c r="D195" s="172">
        <v>28.5</v>
      </c>
      <c r="E195" s="172"/>
      <c r="F195" s="172">
        <f>D195*E195</f>
        <v>0</v>
      </c>
    </row>
    <row r="196" spans="1:6" ht="30">
      <c r="A196" s="162"/>
      <c r="B196" s="195" t="s">
        <v>162</v>
      </c>
      <c r="C196" s="171"/>
      <c r="D196" s="172"/>
      <c r="E196" s="172"/>
      <c r="F196" s="172"/>
    </row>
    <row r="197" spans="1:6">
      <c r="A197" s="162"/>
      <c r="B197" s="195"/>
      <c r="C197" s="171"/>
      <c r="D197" s="172"/>
      <c r="E197" s="172"/>
      <c r="F197" s="172"/>
    </row>
    <row r="198" spans="1:6" ht="135">
      <c r="A198" s="162" t="s">
        <v>239</v>
      </c>
      <c r="B198" s="195" t="s">
        <v>240</v>
      </c>
      <c r="C198" s="171"/>
      <c r="D198" s="172"/>
      <c r="E198" s="172"/>
      <c r="F198" s="172"/>
    </row>
    <row r="199" spans="1:6">
      <c r="A199" s="162"/>
      <c r="B199" s="195" t="s">
        <v>241</v>
      </c>
      <c r="C199" s="171" t="s">
        <v>8</v>
      </c>
      <c r="D199" s="172">
        <v>1</v>
      </c>
      <c r="E199" s="172"/>
      <c r="F199" s="172">
        <f>D199*E199</f>
        <v>0</v>
      </c>
    </row>
    <row r="200" spans="1:6" ht="30">
      <c r="A200" s="162"/>
      <c r="B200" s="195" t="s">
        <v>162</v>
      </c>
      <c r="C200" s="171"/>
      <c r="D200" s="172"/>
      <c r="E200" s="172"/>
      <c r="F200" s="172"/>
    </row>
    <row r="201" spans="1:6">
      <c r="A201" s="162"/>
      <c r="B201" s="195"/>
      <c r="C201" s="171"/>
      <c r="D201" s="172"/>
      <c r="E201" s="172"/>
      <c r="F201" s="172"/>
    </row>
    <row r="202" spans="1:6" ht="105">
      <c r="A202" s="162" t="s">
        <v>242</v>
      </c>
      <c r="B202" s="195" t="s">
        <v>243</v>
      </c>
      <c r="C202" s="171"/>
      <c r="D202" s="172"/>
      <c r="E202" s="172"/>
      <c r="F202" s="172"/>
    </row>
    <row r="203" spans="1:6">
      <c r="A203" s="162"/>
      <c r="B203" s="195" t="s">
        <v>241</v>
      </c>
      <c r="C203" s="171" t="s">
        <v>8</v>
      </c>
      <c r="D203" s="172">
        <v>1</v>
      </c>
      <c r="E203" s="172"/>
      <c r="F203" s="172">
        <f>D203*E203</f>
        <v>0</v>
      </c>
    </row>
    <row r="204" spans="1:6">
      <c r="A204" s="162"/>
      <c r="B204" s="195"/>
      <c r="C204" s="171"/>
      <c r="D204" s="172"/>
      <c r="E204" s="172"/>
      <c r="F204" s="172"/>
    </row>
    <row r="205" spans="1:6" ht="45">
      <c r="A205" s="162" t="s">
        <v>244</v>
      </c>
      <c r="B205" s="195" t="s">
        <v>245</v>
      </c>
      <c r="C205" s="171"/>
      <c r="D205" s="172"/>
      <c r="E205" s="172"/>
      <c r="F205" s="172"/>
    </row>
    <row r="206" spans="1:6">
      <c r="A206" s="162"/>
      <c r="B206" s="195" t="s">
        <v>214</v>
      </c>
      <c r="C206" s="171" t="s">
        <v>130</v>
      </c>
      <c r="D206" s="172">
        <v>46</v>
      </c>
      <c r="E206" s="172"/>
      <c r="F206" s="172">
        <f>D206*E206</f>
        <v>0</v>
      </c>
    </row>
    <row r="207" spans="1:6">
      <c r="A207" s="162"/>
      <c r="B207" s="195"/>
      <c r="C207" s="171"/>
      <c r="D207" s="172"/>
      <c r="E207" s="172"/>
      <c r="F207" s="172"/>
    </row>
    <row r="208" spans="1:6" ht="75">
      <c r="A208" s="162" t="s">
        <v>246</v>
      </c>
      <c r="B208" s="195" t="s">
        <v>247</v>
      </c>
      <c r="C208" s="171" t="s">
        <v>130</v>
      </c>
      <c r="D208" s="172">
        <v>46</v>
      </c>
      <c r="E208" s="172"/>
      <c r="F208" s="172">
        <f>D208*E208</f>
        <v>0</v>
      </c>
    </row>
    <row r="209" spans="1:6">
      <c r="B209" s="182"/>
      <c r="C209" s="171"/>
      <c r="D209" s="172"/>
      <c r="E209" s="172"/>
      <c r="F209" s="172"/>
    </row>
    <row r="210" spans="1:6" ht="15.75" thickBot="1">
      <c r="B210" s="179" t="s">
        <v>248</v>
      </c>
      <c r="C210" s="180"/>
      <c r="D210" s="181"/>
      <c r="E210" s="181"/>
      <c r="F210" s="167">
        <f>SUM(F160:F209)</f>
        <v>0</v>
      </c>
    </row>
    <row r="211" spans="1:6" ht="15.75" thickTop="1">
      <c r="B211" s="182"/>
      <c r="C211" s="171"/>
      <c r="D211" s="172"/>
      <c r="E211" s="172"/>
      <c r="F211" s="169"/>
    </row>
    <row r="212" spans="1:6">
      <c r="B212" s="182"/>
      <c r="C212" s="171"/>
      <c r="D212" s="172"/>
      <c r="E212" s="172"/>
      <c r="F212" s="172"/>
    </row>
    <row r="213" spans="1:6">
      <c r="B213" s="197" t="s">
        <v>249</v>
      </c>
      <c r="C213" s="198"/>
      <c r="D213" s="199"/>
      <c r="E213" s="199"/>
      <c r="F213" s="199"/>
    </row>
    <row r="214" spans="1:6">
      <c r="B214" s="182"/>
      <c r="C214" s="171"/>
      <c r="D214" s="172"/>
      <c r="E214" s="172"/>
      <c r="F214" s="172"/>
    </row>
    <row r="215" spans="1:6" ht="45">
      <c r="A215" s="162" t="s">
        <v>250</v>
      </c>
      <c r="B215" s="163" t="s">
        <v>251</v>
      </c>
      <c r="C215" s="171"/>
      <c r="D215" s="172"/>
      <c r="E215" s="172"/>
      <c r="F215" s="172"/>
    </row>
    <row r="216" spans="1:6" ht="30">
      <c r="A216" s="162"/>
      <c r="B216" s="163" t="s">
        <v>252</v>
      </c>
      <c r="C216" s="171" t="s">
        <v>8</v>
      </c>
      <c r="D216" s="172">
        <v>3</v>
      </c>
      <c r="E216" s="172"/>
      <c r="F216" s="172">
        <f>D216*E216</f>
        <v>0</v>
      </c>
    </row>
    <row r="217" spans="1:6">
      <c r="A217" s="162"/>
      <c r="B217" s="163" t="s">
        <v>253</v>
      </c>
      <c r="C217" s="171" t="s">
        <v>8</v>
      </c>
      <c r="D217" s="172">
        <v>2</v>
      </c>
      <c r="E217" s="172"/>
      <c r="F217" s="172">
        <f>D217*E217</f>
        <v>0</v>
      </c>
    </row>
    <row r="218" spans="1:6">
      <c r="A218" s="162"/>
      <c r="B218" s="163"/>
      <c r="C218" s="171"/>
      <c r="D218" s="172"/>
      <c r="E218" s="172"/>
      <c r="F218" s="172"/>
    </row>
    <row r="219" spans="1:6" ht="45">
      <c r="A219" s="162" t="s">
        <v>254</v>
      </c>
      <c r="B219" s="163" t="s">
        <v>255</v>
      </c>
      <c r="C219" s="171"/>
      <c r="D219" s="172"/>
      <c r="E219" s="172"/>
      <c r="F219" s="172"/>
    </row>
    <row r="220" spans="1:6">
      <c r="A220" s="162"/>
      <c r="B220" s="163" t="s">
        <v>256</v>
      </c>
      <c r="C220" s="171" t="s">
        <v>8</v>
      </c>
      <c r="D220" s="172">
        <v>1</v>
      </c>
      <c r="E220" s="172"/>
      <c r="F220" s="172">
        <f>D220*E220</f>
        <v>0</v>
      </c>
    </row>
    <row r="221" spans="1:6">
      <c r="A221" s="162"/>
      <c r="B221" s="163" t="s">
        <v>257</v>
      </c>
      <c r="C221" s="171" t="s">
        <v>8</v>
      </c>
      <c r="D221" s="172">
        <v>1</v>
      </c>
      <c r="E221" s="172"/>
      <c r="F221" s="172">
        <f>D221*E221</f>
        <v>0</v>
      </c>
    </row>
    <row r="222" spans="1:6">
      <c r="B222" s="163"/>
      <c r="C222" s="171"/>
      <c r="D222" s="172"/>
      <c r="E222" s="172"/>
      <c r="F222" s="172"/>
    </row>
    <row r="223" spans="1:6" ht="15.75" thickBot="1">
      <c r="B223" s="179" t="s">
        <v>258</v>
      </c>
      <c r="C223" s="180"/>
      <c r="D223" s="181"/>
      <c r="E223" s="181"/>
      <c r="F223" s="167">
        <f>SUM(F216:F222)</f>
        <v>0</v>
      </c>
    </row>
    <row r="224" spans="1:6" ht="15.75" thickTop="1">
      <c r="B224" s="182"/>
      <c r="C224" s="171"/>
      <c r="D224" s="172"/>
      <c r="E224" s="172"/>
      <c r="F224" s="169"/>
    </row>
    <row r="225" spans="1:6">
      <c r="B225" s="197" t="s">
        <v>259</v>
      </c>
      <c r="C225" s="198"/>
      <c r="D225" s="199"/>
      <c r="E225" s="199"/>
      <c r="F225" s="199"/>
    </row>
    <row r="226" spans="1:6">
      <c r="B226" s="182"/>
      <c r="C226" s="171"/>
      <c r="D226" s="172"/>
      <c r="E226" s="172"/>
      <c r="F226" s="172"/>
    </row>
    <row r="227" spans="1:6" ht="216" customHeight="1">
      <c r="A227" s="162" t="s">
        <v>260</v>
      </c>
      <c r="B227" s="185" t="s">
        <v>261</v>
      </c>
      <c r="C227" s="171"/>
      <c r="D227" s="172"/>
      <c r="E227" s="172"/>
      <c r="F227" s="172"/>
    </row>
    <row r="228" spans="1:6" ht="90">
      <c r="A228" s="162"/>
      <c r="B228" s="185" t="s">
        <v>262</v>
      </c>
      <c r="C228" s="171" t="s">
        <v>130</v>
      </c>
      <c r="D228" s="172">
        <v>30</v>
      </c>
      <c r="E228" s="172"/>
      <c r="F228" s="172">
        <f>D228*E228</f>
        <v>0</v>
      </c>
    </row>
    <row r="229" spans="1:6">
      <c r="A229" s="162"/>
      <c r="B229" s="182"/>
      <c r="C229" s="171"/>
      <c r="D229" s="172"/>
      <c r="E229" s="172"/>
      <c r="F229" s="172"/>
    </row>
    <row r="230" spans="1:6" ht="212.25" customHeight="1">
      <c r="A230" s="162" t="s">
        <v>263</v>
      </c>
      <c r="B230" s="185" t="s">
        <v>264</v>
      </c>
      <c r="C230" s="171" t="s">
        <v>130</v>
      </c>
      <c r="D230" s="172">
        <v>40</v>
      </c>
      <c r="E230" s="172"/>
      <c r="F230" s="172">
        <f>D230*E230</f>
        <v>0</v>
      </c>
    </row>
    <row r="231" spans="1:6" ht="29.25" customHeight="1">
      <c r="A231" s="162"/>
      <c r="B231" s="185" t="s">
        <v>162</v>
      </c>
      <c r="C231" s="171"/>
      <c r="D231" s="172"/>
      <c r="E231" s="172"/>
      <c r="F231" s="172"/>
    </row>
    <row r="232" spans="1:6">
      <c r="B232" s="182"/>
      <c r="C232" s="171"/>
      <c r="D232" s="172"/>
      <c r="E232" s="172"/>
      <c r="F232" s="172"/>
    </row>
    <row r="233" spans="1:6" ht="15.75" thickBot="1">
      <c r="B233" s="179" t="s">
        <v>265</v>
      </c>
      <c r="C233" s="180"/>
      <c r="D233" s="181"/>
      <c r="E233" s="181"/>
      <c r="F233" s="167">
        <f>SUM(F225:F232)</f>
        <v>0</v>
      </c>
    </row>
    <row r="234" spans="1:6" ht="15.75" thickTop="1">
      <c r="B234" s="182"/>
      <c r="C234" s="171"/>
      <c r="D234" s="172"/>
      <c r="E234" s="172"/>
      <c r="F234" s="169"/>
    </row>
    <row r="235" spans="1:6">
      <c r="B235" s="182"/>
      <c r="C235" s="171"/>
      <c r="D235" s="172"/>
      <c r="E235" s="172"/>
      <c r="F235" s="172"/>
    </row>
    <row r="236" spans="1:6">
      <c r="B236" s="197" t="s">
        <v>266</v>
      </c>
      <c r="C236" s="198"/>
      <c r="D236" s="199"/>
      <c r="E236" s="199"/>
      <c r="F236" s="199"/>
    </row>
    <row r="237" spans="1:6">
      <c r="B237" s="182"/>
      <c r="C237" s="171"/>
      <c r="D237" s="172"/>
      <c r="E237" s="172"/>
      <c r="F237" s="172"/>
    </row>
    <row r="238" spans="1:6" ht="75">
      <c r="A238" s="162" t="s">
        <v>267</v>
      </c>
      <c r="B238" s="185" t="s">
        <v>268</v>
      </c>
      <c r="C238" s="171"/>
      <c r="D238" s="172"/>
      <c r="E238" s="172"/>
      <c r="F238" s="172"/>
    </row>
    <row r="239" spans="1:6">
      <c r="A239" s="162"/>
      <c r="B239" s="185" t="s">
        <v>269</v>
      </c>
      <c r="C239" s="171" t="s">
        <v>91</v>
      </c>
      <c r="D239" s="172">
        <v>1</v>
      </c>
      <c r="E239" s="172"/>
      <c r="F239" s="172">
        <f>D239*E239</f>
        <v>0</v>
      </c>
    </row>
    <row r="240" spans="1:6">
      <c r="A240" s="162"/>
      <c r="B240" s="185" t="s">
        <v>270</v>
      </c>
      <c r="C240" s="171" t="s">
        <v>91</v>
      </c>
      <c r="D240" s="172">
        <v>1.8</v>
      </c>
      <c r="E240" s="172"/>
      <c r="F240" s="172">
        <f>D240*E240</f>
        <v>0</v>
      </c>
    </row>
    <row r="241" spans="1:6">
      <c r="A241" s="162"/>
      <c r="B241" s="185" t="s">
        <v>271</v>
      </c>
      <c r="C241" s="171" t="s">
        <v>91</v>
      </c>
      <c r="D241" s="172">
        <v>2.25</v>
      </c>
      <c r="E241" s="172"/>
      <c r="F241" s="172">
        <f>D241*E241</f>
        <v>0</v>
      </c>
    </row>
    <row r="242" spans="1:6">
      <c r="B242" s="182" t="s">
        <v>272</v>
      </c>
      <c r="C242" s="171"/>
      <c r="D242" s="172"/>
      <c r="E242" s="172"/>
      <c r="F242" s="172"/>
    </row>
    <row r="243" spans="1:6" ht="15.75" thickBot="1">
      <c r="B243" s="179" t="s">
        <v>273</v>
      </c>
      <c r="C243" s="180"/>
      <c r="D243" s="181"/>
      <c r="E243" s="181"/>
      <c r="F243" s="167">
        <f>SUM(F237:F242)</f>
        <v>0</v>
      </c>
    </row>
    <row r="244" spans="1:6" ht="15.75" thickTop="1">
      <c r="B244" s="182"/>
      <c r="C244" s="171"/>
      <c r="D244" s="172"/>
      <c r="E244" s="172"/>
      <c r="F244" s="169"/>
    </row>
    <row r="245" spans="1:6">
      <c r="B245" s="182"/>
      <c r="C245" s="171"/>
      <c r="D245" s="172"/>
      <c r="E245" s="172"/>
      <c r="F245" s="172"/>
    </row>
    <row r="246" spans="1:6">
      <c r="B246" s="197" t="s">
        <v>274</v>
      </c>
      <c r="C246" s="198"/>
      <c r="D246" s="199"/>
      <c r="E246" s="199"/>
      <c r="F246" s="199"/>
    </row>
    <row r="247" spans="1:6">
      <c r="B247" s="200"/>
      <c r="C247" s="171"/>
      <c r="D247" s="172"/>
      <c r="E247" s="172"/>
      <c r="F247" s="172"/>
    </row>
    <row r="248" spans="1:6" ht="195">
      <c r="A248" s="162" t="s">
        <v>275</v>
      </c>
      <c r="B248" s="188" t="s">
        <v>276</v>
      </c>
      <c r="C248" s="171" t="s">
        <v>130</v>
      </c>
      <c r="D248" s="172">
        <v>86</v>
      </c>
      <c r="E248" s="172"/>
      <c r="F248" s="172">
        <f>D248*E248</f>
        <v>0</v>
      </c>
    </row>
    <row r="249" spans="1:6">
      <c r="A249" s="162"/>
      <c r="B249" s="185"/>
      <c r="C249" s="171"/>
      <c r="D249" s="172"/>
      <c r="E249" s="172"/>
      <c r="F249" s="172"/>
    </row>
    <row r="250" spans="1:6" ht="15.75" thickBot="1">
      <c r="B250" s="179" t="s">
        <v>277</v>
      </c>
      <c r="C250" s="180"/>
      <c r="D250" s="181"/>
      <c r="E250" s="181"/>
      <c r="F250" s="167">
        <f>SUM(F248:F249)</f>
        <v>0</v>
      </c>
    </row>
    <row r="251" spans="1:6" ht="15.75" thickTop="1">
      <c r="B251" s="182"/>
      <c r="C251" s="171"/>
      <c r="D251" s="172"/>
      <c r="E251" s="172"/>
      <c r="F251" s="169"/>
    </row>
    <row r="252" spans="1:6">
      <c r="B252" s="182"/>
      <c r="C252" s="171"/>
      <c r="D252" s="172"/>
      <c r="E252" s="172"/>
      <c r="F252" s="169"/>
    </row>
    <row r="253" spans="1:6">
      <c r="B253" s="197" t="s">
        <v>278</v>
      </c>
      <c r="C253" s="198"/>
      <c r="D253" s="199"/>
      <c r="E253" s="199"/>
      <c r="F253" s="199"/>
    </row>
    <row r="254" spans="1:6">
      <c r="B254" s="182"/>
      <c r="C254" s="171"/>
      <c r="D254" s="172"/>
      <c r="E254" s="172"/>
      <c r="F254" s="169"/>
    </row>
    <row r="255" spans="1:6" ht="60">
      <c r="A255" s="135" t="s">
        <v>279</v>
      </c>
      <c r="B255" s="163" t="s">
        <v>280</v>
      </c>
      <c r="C255" s="171" t="s">
        <v>130</v>
      </c>
      <c r="D255" s="172">
        <v>36</v>
      </c>
      <c r="E255" s="172"/>
      <c r="F255" s="172">
        <f>D255*E255</f>
        <v>0</v>
      </c>
    </row>
    <row r="256" spans="1:6">
      <c r="B256" s="182"/>
      <c r="C256" s="171"/>
      <c r="D256" s="172"/>
      <c r="E256" s="172"/>
      <c r="F256" s="169"/>
    </row>
    <row r="257" spans="1:6" ht="75">
      <c r="A257" s="135" t="s">
        <v>281</v>
      </c>
      <c r="B257" s="163" t="s">
        <v>282</v>
      </c>
      <c r="C257" s="171" t="s">
        <v>130</v>
      </c>
      <c r="D257" s="172">
        <v>60</v>
      </c>
      <c r="E257" s="172"/>
      <c r="F257" s="172">
        <f>D257*E257</f>
        <v>0</v>
      </c>
    </row>
    <row r="258" spans="1:6">
      <c r="B258" s="163"/>
      <c r="C258" s="171"/>
      <c r="D258" s="172"/>
      <c r="E258" s="172"/>
      <c r="F258" s="169"/>
    </row>
    <row r="259" spans="1:6" ht="15.75" thickBot="1">
      <c r="B259" s="179" t="s">
        <v>283</v>
      </c>
      <c r="C259" s="180"/>
      <c r="D259" s="181"/>
      <c r="E259" s="181"/>
      <c r="F259" s="167">
        <f>SUM(F255:F258)</f>
        <v>0</v>
      </c>
    </row>
    <row r="260" spans="1:6" ht="15.75" thickTop="1">
      <c r="B260" s="182"/>
      <c r="C260" s="171"/>
      <c r="D260" s="172"/>
      <c r="E260" s="172"/>
      <c r="F260" s="169"/>
    </row>
    <row r="261" spans="1:6">
      <c r="B261" s="182"/>
      <c r="C261" s="171"/>
      <c r="D261" s="172"/>
      <c r="E261" s="172"/>
      <c r="F261" s="169"/>
    </row>
    <row r="262" spans="1:6">
      <c r="B262" s="197" t="s">
        <v>284</v>
      </c>
      <c r="C262" s="198"/>
      <c r="D262" s="199"/>
      <c r="E262" s="199"/>
      <c r="F262" s="199"/>
    </row>
    <row r="263" spans="1:6">
      <c r="B263" s="182"/>
      <c r="C263" s="171"/>
      <c r="D263" s="172"/>
      <c r="E263" s="172"/>
      <c r="F263" s="169"/>
    </row>
    <row r="264" spans="1:6" ht="120">
      <c r="A264" s="135" t="s">
        <v>285</v>
      </c>
      <c r="B264" s="163" t="s">
        <v>286</v>
      </c>
      <c r="C264" s="171" t="s">
        <v>91</v>
      </c>
      <c r="D264" s="172">
        <v>19</v>
      </c>
      <c r="E264" s="172"/>
      <c r="F264" s="172">
        <f>D264*E264</f>
        <v>0</v>
      </c>
    </row>
    <row r="265" spans="1:6">
      <c r="B265" s="182"/>
      <c r="C265" s="171"/>
      <c r="D265" s="172"/>
      <c r="E265" s="172"/>
      <c r="F265" s="169"/>
    </row>
    <row r="266" spans="1:6" ht="15.75" thickBot="1">
      <c r="B266" s="179" t="s">
        <v>287</v>
      </c>
      <c r="C266" s="180"/>
      <c r="D266" s="181"/>
      <c r="E266" s="181"/>
      <c r="F266" s="167">
        <f>SUM(F264:F265)</f>
        <v>0</v>
      </c>
    </row>
    <row r="267" spans="1:6" ht="15.75" thickTop="1">
      <c r="B267" s="182"/>
      <c r="C267" s="171"/>
      <c r="D267" s="172"/>
      <c r="E267" s="172"/>
      <c r="F267" s="169"/>
    </row>
    <row r="268" spans="1:6">
      <c r="B268" s="182"/>
      <c r="C268" s="171"/>
      <c r="D268" s="172"/>
      <c r="E268" s="172"/>
      <c r="F268" s="172"/>
    </row>
    <row r="269" spans="1:6">
      <c r="B269" s="197" t="s">
        <v>288</v>
      </c>
      <c r="C269" s="198"/>
      <c r="D269" s="199"/>
      <c r="E269" s="199"/>
      <c r="F269" s="199"/>
    </row>
    <row r="270" spans="1:6">
      <c r="B270" s="182"/>
      <c r="C270" s="171"/>
      <c r="D270" s="172"/>
      <c r="E270" s="172"/>
      <c r="F270" s="172"/>
    </row>
    <row r="271" spans="1:6" ht="90">
      <c r="A271" s="162" t="s">
        <v>289</v>
      </c>
      <c r="B271" s="163" t="s">
        <v>290</v>
      </c>
      <c r="C271" s="171" t="s">
        <v>8</v>
      </c>
      <c r="D271" s="172">
        <v>1</v>
      </c>
      <c r="E271" s="172"/>
      <c r="F271" s="172">
        <f>D271*E271</f>
        <v>0</v>
      </c>
    </row>
    <row r="272" spans="1:6">
      <c r="A272" s="162"/>
      <c r="B272" s="177"/>
      <c r="C272" s="171"/>
      <c r="D272" s="172"/>
      <c r="E272" s="172"/>
      <c r="F272" s="172"/>
    </row>
    <row r="273" spans="1:6" ht="90">
      <c r="A273" s="162" t="s">
        <v>291</v>
      </c>
      <c r="B273" s="201" t="s">
        <v>292</v>
      </c>
      <c r="C273" s="171" t="s">
        <v>8</v>
      </c>
      <c r="D273" s="172">
        <v>2</v>
      </c>
      <c r="E273" s="172"/>
      <c r="F273" s="172">
        <f>D273*E273</f>
        <v>0</v>
      </c>
    </row>
    <row r="274" spans="1:6">
      <c r="A274" s="162"/>
      <c r="B274" s="177"/>
      <c r="C274" s="171"/>
      <c r="D274" s="172"/>
      <c r="E274" s="172"/>
      <c r="F274" s="172"/>
    </row>
    <row r="275" spans="1:6" ht="90">
      <c r="A275" s="162" t="s">
        <v>293</v>
      </c>
      <c r="B275" s="163" t="s">
        <v>294</v>
      </c>
      <c r="C275" s="171" t="s">
        <v>8</v>
      </c>
      <c r="D275" s="172">
        <v>2</v>
      </c>
      <c r="E275" s="172"/>
      <c r="F275" s="172">
        <f>D275*E275</f>
        <v>0</v>
      </c>
    </row>
    <row r="276" spans="1:6">
      <c r="A276" s="162"/>
      <c r="B276" s="163"/>
      <c r="C276" s="171"/>
      <c r="D276" s="172"/>
      <c r="E276" s="172"/>
      <c r="F276" s="172"/>
    </row>
    <row r="277" spans="1:6" ht="90">
      <c r="A277" s="162" t="s">
        <v>295</v>
      </c>
      <c r="B277" s="163" t="s">
        <v>296</v>
      </c>
      <c r="C277" s="171" t="s">
        <v>8</v>
      </c>
      <c r="D277" s="172">
        <v>2</v>
      </c>
      <c r="E277" s="172"/>
      <c r="F277" s="172">
        <f>D277*E277</f>
        <v>0</v>
      </c>
    </row>
    <row r="278" spans="1:6">
      <c r="B278" s="182"/>
      <c r="C278" s="171"/>
      <c r="D278" s="172"/>
      <c r="E278" s="172"/>
      <c r="F278" s="172"/>
    </row>
    <row r="279" spans="1:6" ht="15.75" thickBot="1">
      <c r="B279" s="202" t="s">
        <v>297</v>
      </c>
      <c r="C279" s="180"/>
      <c r="D279" s="181"/>
      <c r="E279" s="181"/>
      <c r="F279" s="167">
        <f>SUM(F271:F278)</f>
        <v>0</v>
      </c>
    </row>
    <row r="280" spans="1:6" ht="15.75" thickTop="1">
      <c r="B280" s="203"/>
      <c r="C280" s="171"/>
      <c r="D280" s="172"/>
      <c r="E280" s="172"/>
      <c r="F280" s="169"/>
    </row>
    <row r="281" spans="1:6">
      <c r="B281" s="182"/>
      <c r="C281" s="171"/>
      <c r="D281" s="172"/>
      <c r="E281" s="172"/>
      <c r="F281" s="172"/>
    </row>
    <row r="282" spans="1:6">
      <c r="A282" s="189"/>
      <c r="B282" s="175" t="s">
        <v>298</v>
      </c>
      <c r="C282" s="160"/>
      <c r="D282" s="161"/>
      <c r="E282" s="161"/>
      <c r="F282" s="161"/>
    </row>
    <row r="283" spans="1:6">
      <c r="B283" s="182"/>
      <c r="C283" s="171"/>
      <c r="D283" s="172"/>
      <c r="E283" s="172"/>
      <c r="F283" s="172"/>
    </row>
    <row r="284" spans="1:6" ht="30">
      <c r="A284" s="162" t="s">
        <v>299</v>
      </c>
      <c r="B284" s="185" t="s">
        <v>300</v>
      </c>
      <c r="C284" s="171" t="s">
        <v>8</v>
      </c>
      <c r="D284" s="172">
        <v>2</v>
      </c>
      <c r="E284" s="172"/>
      <c r="F284" s="172">
        <f>D284*E284</f>
        <v>0</v>
      </c>
    </row>
    <row r="285" spans="1:6">
      <c r="A285" s="162"/>
      <c r="B285" s="185"/>
      <c r="C285" s="171"/>
      <c r="D285" s="172"/>
      <c r="E285" s="172"/>
      <c r="F285" s="172"/>
    </row>
    <row r="286" spans="1:6" ht="60">
      <c r="A286" s="162" t="s">
        <v>301</v>
      </c>
      <c r="B286" s="185" t="s">
        <v>302</v>
      </c>
      <c r="C286" s="171" t="s">
        <v>8</v>
      </c>
      <c r="D286" s="172">
        <v>2</v>
      </c>
      <c r="E286" s="172"/>
      <c r="F286" s="172">
        <f>D286*E286</f>
        <v>0</v>
      </c>
    </row>
    <row r="287" spans="1:6">
      <c r="A287" s="162"/>
      <c r="B287" s="204"/>
      <c r="C287" s="171"/>
      <c r="D287" s="172"/>
      <c r="E287" s="172"/>
      <c r="F287" s="172"/>
    </row>
    <row r="288" spans="1:6" ht="45">
      <c r="A288" s="205" t="s">
        <v>303</v>
      </c>
      <c r="B288" s="185" t="s">
        <v>304</v>
      </c>
      <c r="C288" s="171" t="s">
        <v>8</v>
      </c>
      <c r="D288" s="172">
        <v>2</v>
      </c>
      <c r="E288" s="172"/>
      <c r="F288" s="172">
        <f>D288*E288</f>
        <v>0</v>
      </c>
    </row>
    <row r="289" spans="1:6">
      <c r="A289" s="205"/>
      <c r="B289" s="185"/>
      <c r="C289" s="171"/>
      <c r="D289" s="172"/>
      <c r="E289" s="172"/>
      <c r="F289" s="172"/>
    </row>
    <row r="290" spans="1:6" ht="75" customHeight="1">
      <c r="A290" s="205" t="s">
        <v>305</v>
      </c>
      <c r="B290" s="185" t="s">
        <v>306</v>
      </c>
      <c r="C290" s="171" t="s">
        <v>130</v>
      </c>
      <c r="D290" s="172">
        <v>90</v>
      </c>
      <c r="E290" s="172"/>
      <c r="F290" s="172">
        <f>D290*E290</f>
        <v>0</v>
      </c>
    </row>
    <row r="291" spans="1:6">
      <c r="A291" s="205"/>
      <c r="B291" s="185"/>
      <c r="C291" s="171"/>
      <c r="D291" s="172"/>
      <c r="E291" s="172"/>
      <c r="F291" s="172"/>
    </row>
    <row r="292" spans="1:6" ht="15.75" thickBot="1">
      <c r="B292" s="186" t="s">
        <v>307</v>
      </c>
      <c r="C292" s="180"/>
      <c r="D292" s="181"/>
      <c r="E292" s="181"/>
      <c r="F292" s="167">
        <f>SUM(F284:F291)</f>
        <v>0</v>
      </c>
    </row>
    <row r="293" spans="1:6" ht="15.75" thickTop="1">
      <c r="B293" s="187"/>
      <c r="C293" s="171"/>
      <c r="D293" s="172"/>
      <c r="E293" s="172"/>
      <c r="F293" s="169"/>
    </row>
    <row r="294" spans="1:6">
      <c r="A294" s="206"/>
      <c r="B294" s="173"/>
      <c r="C294" s="171"/>
      <c r="D294" s="172"/>
      <c r="E294" s="172"/>
      <c r="F294" s="172"/>
    </row>
    <row r="295" spans="1:6">
      <c r="A295" s="189"/>
      <c r="B295" s="175" t="s">
        <v>308</v>
      </c>
      <c r="C295" s="160"/>
      <c r="D295" s="161"/>
      <c r="E295" s="161"/>
      <c r="F295" s="161"/>
    </row>
    <row r="297" spans="1:6" ht="90">
      <c r="A297" s="162" t="s">
        <v>309</v>
      </c>
      <c r="B297" s="163" t="s">
        <v>310</v>
      </c>
      <c r="C297" s="171" t="s">
        <v>91</v>
      </c>
      <c r="D297" s="172">
        <v>270</v>
      </c>
      <c r="E297" s="172"/>
      <c r="F297" s="172">
        <f>D297*E297</f>
        <v>0</v>
      </c>
    </row>
    <row r="298" spans="1:6">
      <c r="A298" s="162"/>
      <c r="B298" s="163"/>
      <c r="C298" s="171"/>
      <c r="D298" s="172"/>
      <c r="E298" s="172"/>
      <c r="F298" s="172"/>
    </row>
    <row r="299" spans="1:6" ht="180">
      <c r="A299" s="162" t="s">
        <v>311</v>
      </c>
      <c r="B299" s="163" t="s">
        <v>312</v>
      </c>
      <c r="C299" s="171" t="s">
        <v>91</v>
      </c>
      <c r="D299" s="172">
        <v>93</v>
      </c>
      <c r="E299" s="172"/>
      <c r="F299" s="172">
        <f>D299*E299</f>
        <v>0</v>
      </c>
    </row>
    <row r="300" spans="1:6">
      <c r="A300" s="162"/>
      <c r="B300" s="163"/>
      <c r="C300" s="171"/>
      <c r="D300" s="172"/>
      <c r="E300" s="172"/>
      <c r="F300" s="172"/>
    </row>
    <row r="301" spans="1:6" ht="165">
      <c r="A301" s="162" t="s">
        <v>313</v>
      </c>
      <c r="B301" s="163" t="s">
        <v>314</v>
      </c>
      <c r="C301" s="171" t="s">
        <v>91</v>
      </c>
      <c r="D301" s="172">
        <v>87</v>
      </c>
      <c r="E301" s="172"/>
      <c r="F301" s="172">
        <f>D301*E301</f>
        <v>0</v>
      </c>
    </row>
    <row r="302" spans="1:6">
      <c r="A302" s="162"/>
      <c r="B302" s="163"/>
      <c r="C302" s="171"/>
      <c r="D302" s="172"/>
      <c r="E302" s="172"/>
      <c r="F302" s="172"/>
    </row>
    <row r="303" spans="1:6" ht="105">
      <c r="A303" s="162" t="s">
        <v>315</v>
      </c>
      <c r="B303" s="163" t="s">
        <v>316</v>
      </c>
      <c r="C303" s="171" t="s">
        <v>8</v>
      </c>
      <c r="D303" s="172">
        <v>2</v>
      </c>
      <c r="E303" s="172"/>
      <c r="F303" s="172">
        <f>D303*E303</f>
        <v>0</v>
      </c>
    </row>
    <row r="304" spans="1:6">
      <c r="A304" s="162"/>
      <c r="B304" s="163"/>
      <c r="C304" s="171"/>
      <c r="D304" s="172"/>
      <c r="E304" s="172"/>
      <c r="F304" s="172"/>
    </row>
    <row r="305" spans="1:6" ht="135">
      <c r="A305" s="162" t="s">
        <v>317</v>
      </c>
      <c r="B305" s="163" t="s">
        <v>318</v>
      </c>
      <c r="C305" s="171" t="s">
        <v>91</v>
      </c>
      <c r="D305" s="172">
        <v>33.15</v>
      </c>
      <c r="E305" s="172"/>
      <c r="F305" s="172">
        <f>D305*E305</f>
        <v>0</v>
      </c>
    </row>
    <row r="306" spans="1:6">
      <c r="A306" s="162"/>
      <c r="B306" s="163"/>
      <c r="C306" s="171"/>
      <c r="D306" s="172"/>
      <c r="E306" s="172"/>
      <c r="F306" s="172"/>
    </row>
    <row r="307" spans="1:6" ht="15.75" thickBot="1">
      <c r="B307" s="186" t="s">
        <v>319</v>
      </c>
      <c r="C307" s="180"/>
      <c r="D307" s="181"/>
      <c r="E307" s="181"/>
      <c r="F307" s="167">
        <f>SUM(F297:F306)</f>
        <v>0</v>
      </c>
    </row>
    <row r="308" spans="1:6" ht="15.75" thickTop="1"/>
    <row r="337" spans="1:6">
      <c r="B337" s="207" t="s">
        <v>320</v>
      </c>
    </row>
    <row r="338" spans="1:6">
      <c r="B338" s="187"/>
    </row>
    <row r="339" spans="1:6">
      <c r="A339" s="208"/>
      <c r="B339" s="209" t="s">
        <v>321</v>
      </c>
      <c r="C339" s="210"/>
      <c r="D339" s="211"/>
      <c r="E339" s="211"/>
      <c r="F339" s="211"/>
    </row>
    <row r="340" spans="1:6">
      <c r="A340" s="135" t="s">
        <v>322</v>
      </c>
      <c r="B340" s="187" t="s">
        <v>323</v>
      </c>
      <c r="C340" s="171"/>
      <c r="D340" s="172"/>
      <c r="E340" s="172"/>
      <c r="F340" s="172">
        <f>F20</f>
        <v>0</v>
      </c>
    </row>
    <row r="341" spans="1:6">
      <c r="A341" s="135" t="s">
        <v>324</v>
      </c>
      <c r="B341" s="187" t="s">
        <v>325</v>
      </c>
      <c r="C341" s="171"/>
      <c r="D341" s="172"/>
      <c r="E341" s="172"/>
      <c r="F341" s="172">
        <f>F45</f>
        <v>0</v>
      </c>
    </row>
    <row r="342" spans="1:6">
      <c r="A342" s="135" t="s">
        <v>326</v>
      </c>
      <c r="B342" s="187" t="s">
        <v>327</v>
      </c>
      <c r="C342" s="171"/>
      <c r="D342" s="172"/>
      <c r="E342" s="172"/>
      <c r="F342" s="172">
        <f>F70</f>
        <v>0</v>
      </c>
    </row>
    <row r="343" spans="1:6">
      <c r="A343" s="135" t="s">
        <v>328</v>
      </c>
      <c r="B343" s="187" t="s">
        <v>329</v>
      </c>
      <c r="C343" s="171"/>
      <c r="D343" s="172"/>
      <c r="E343" s="172"/>
      <c r="F343" s="172">
        <f>F108</f>
        <v>0</v>
      </c>
    </row>
    <row r="344" spans="1:6">
      <c r="A344" s="208" t="s">
        <v>330</v>
      </c>
      <c r="B344" s="187" t="s">
        <v>331</v>
      </c>
      <c r="C344" s="171"/>
      <c r="D344" s="172"/>
      <c r="E344" s="172"/>
      <c r="F344" s="172">
        <f>F117</f>
        <v>0</v>
      </c>
    </row>
    <row r="345" spans="1:6">
      <c r="B345" s="212" t="s">
        <v>332</v>
      </c>
      <c r="C345" s="213"/>
      <c r="D345" s="214"/>
      <c r="E345" s="214"/>
      <c r="F345" s="214">
        <f>SUM(F340:F344)</f>
        <v>0</v>
      </c>
    </row>
    <row r="346" spans="1:6">
      <c r="B346" s="215"/>
      <c r="C346" s="171"/>
      <c r="D346" s="172"/>
      <c r="E346" s="172"/>
      <c r="F346" s="172"/>
    </row>
    <row r="347" spans="1:6">
      <c r="A347" s="208"/>
      <c r="B347" s="209" t="s">
        <v>333</v>
      </c>
      <c r="C347" s="210"/>
      <c r="D347" s="211"/>
      <c r="E347" s="211"/>
      <c r="F347" s="211"/>
    </row>
    <row r="348" spans="1:6">
      <c r="A348" s="135" t="s">
        <v>334</v>
      </c>
      <c r="B348" s="187" t="s">
        <v>335</v>
      </c>
      <c r="C348" s="171"/>
      <c r="D348" s="172"/>
      <c r="E348" s="172"/>
      <c r="F348" s="172">
        <f>F147</f>
        <v>0</v>
      </c>
    </row>
    <row r="349" spans="1:6">
      <c r="A349" s="135" t="s">
        <v>336</v>
      </c>
      <c r="B349" s="187" t="s">
        <v>337</v>
      </c>
      <c r="C349" s="171"/>
      <c r="D349" s="172"/>
      <c r="E349" s="172"/>
      <c r="F349" s="172">
        <f>F155</f>
        <v>0</v>
      </c>
    </row>
    <row r="350" spans="1:6">
      <c r="A350" s="135" t="s">
        <v>338</v>
      </c>
      <c r="B350" s="187" t="s">
        <v>339</v>
      </c>
      <c r="C350" s="171"/>
      <c r="D350" s="172"/>
      <c r="E350" s="172"/>
      <c r="F350" s="172">
        <f>F210</f>
        <v>0</v>
      </c>
    </row>
    <row r="351" spans="1:6">
      <c r="A351" s="135" t="s">
        <v>340</v>
      </c>
      <c r="B351" s="187" t="s">
        <v>341</v>
      </c>
      <c r="C351" s="171"/>
      <c r="D351" s="172"/>
      <c r="E351" s="172"/>
      <c r="F351" s="172">
        <f>F223</f>
        <v>0</v>
      </c>
    </row>
    <row r="352" spans="1:6">
      <c r="A352" s="135" t="s">
        <v>342</v>
      </c>
      <c r="B352" s="187" t="s">
        <v>343</v>
      </c>
      <c r="C352" s="171"/>
      <c r="D352" s="172"/>
      <c r="E352" s="172"/>
      <c r="F352" s="172">
        <f>F233</f>
        <v>0</v>
      </c>
    </row>
    <row r="353" spans="1:6">
      <c r="A353" s="135" t="s">
        <v>344</v>
      </c>
      <c r="B353" s="187" t="s">
        <v>345</v>
      </c>
      <c r="C353" s="171"/>
      <c r="D353" s="172"/>
      <c r="E353" s="172"/>
      <c r="F353" s="172">
        <f>F243</f>
        <v>0</v>
      </c>
    </row>
    <row r="354" spans="1:6">
      <c r="A354" s="135" t="s">
        <v>346</v>
      </c>
      <c r="B354" s="187" t="s">
        <v>347</v>
      </c>
      <c r="C354" s="171"/>
      <c r="D354" s="172"/>
      <c r="E354" s="172"/>
      <c r="F354" s="172">
        <f>F250</f>
        <v>0</v>
      </c>
    </row>
    <row r="355" spans="1:6">
      <c r="A355" s="135" t="s">
        <v>348</v>
      </c>
      <c r="B355" s="187" t="s">
        <v>349</v>
      </c>
      <c r="C355" s="171"/>
      <c r="D355" s="172"/>
      <c r="E355" s="172"/>
      <c r="F355" s="172">
        <f>F259</f>
        <v>0</v>
      </c>
    </row>
    <row r="356" spans="1:6">
      <c r="A356" s="135" t="s">
        <v>350</v>
      </c>
      <c r="B356" s="187" t="s">
        <v>351</v>
      </c>
      <c r="C356" s="171"/>
      <c r="D356" s="172"/>
      <c r="E356" s="172"/>
      <c r="F356" s="172">
        <f>F266</f>
        <v>0</v>
      </c>
    </row>
    <row r="357" spans="1:6">
      <c r="A357" s="135" t="s">
        <v>352</v>
      </c>
      <c r="B357" s="187" t="s">
        <v>353</v>
      </c>
      <c r="C357" s="171"/>
      <c r="D357" s="172"/>
      <c r="E357" s="172"/>
      <c r="F357" s="172">
        <f>F279</f>
        <v>0</v>
      </c>
    </row>
    <row r="358" spans="1:6">
      <c r="A358" s="135" t="s">
        <v>354</v>
      </c>
      <c r="B358" s="187" t="s">
        <v>355</v>
      </c>
      <c r="C358" s="171"/>
      <c r="D358" s="172"/>
      <c r="E358" s="172"/>
      <c r="F358" s="172">
        <f>F292</f>
        <v>0</v>
      </c>
    </row>
    <row r="359" spans="1:6">
      <c r="A359" s="208" t="s">
        <v>356</v>
      </c>
      <c r="B359" s="216" t="s">
        <v>357</v>
      </c>
      <c r="C359" s="217"/>
      <c r="D359" s="218"/>
      <c r="E359" s="218"/>
      <c r="F359" s="211">
        <f>F307</f>
        <v>0</v>
      </c>
    </row>
    <row r="360" spans="1:6">
      <c r="B360" s="215" t="s">
        <v>358</v>
      </c>
      <c r="C360" s="171"/>
      <c r="D360" s="172"/>
      <c r="E360" s="172"/>
      <c r="F360" s="172">
        <f>SUM(F348:F359)</f>
        <v>0</v>
      </c>
    </row>
    <row r="361" spans="1:6">
      <c r="B361" s="215"/>
      <c r="C361" s="171"/>
      <c r="D361" s="172"/>
      <c r="E361" s="172"/>
      <c r="F361" s="172"/>
    </row>
    <row r="362" spans="1:6">
      <c r="A362" s="219" t="s">
        <v>359</v>
      </c>
      <c r="B362" s="220" t="s">
        <v>360</v>
      </c>
      <c r="C362" s="171"/>
      <c r="D362" s="172"/>
      <c r="E362" s="172"/>
      <c r="F362" s="172"/>
    </row>
    <row r="363" spans="1:6">
      <c r="A363" s="221" t="s">
        <v>361</v>
      </c>
      <c r="B363" s="222" t="s">
        <v>362</v>
      </c>
      <c r="C363" s="210"/>
      <c r="D363" s="211"/>
      <c r="E363" s="211"/>
      <c r="F363" s="211"/>
    </row>
    <row r="364" spans="1:6">
      <c r="A364" s="219"/>
      <c r="B364" s="222"/>
      <c r="C364" s="210"/>
      <c r="D364" s="211"/>
      <c r="E364" s="211"/>
      <c r="F364" s="211"/>
    </row>
    <row r="365" spans="1:6">
      <c r="B365" s="226" t="s">
        <v>366</v>
      </c>
      <c r="C365" s="223"/>
      <c r="D365" s="224"/>
      <c r="E365" s="224"/>
      <c r="F365" s="225">
        <f>F345+F360</f>
        <v>0</v>
      </c>
    </row>
  </sheetData>
  <mergeCells count="6">
    <mergeCell ref="B1:F1"/>
    <mergeCell ref="A5:F5"/>
    <mergeCell ref="B12:F12"/>
    <mergeCell ref="B13:F13"/>
    <mergeCell ref="B20:E20"/>
    <mergeCell ref="B45:E45"/>
  </mergeCell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8"/>
  <sheetViews>
    <sheetView view="pageBreakPreview" topLeftCell="A51" zoomScale="130" zoomScaleNormal="100" zoomScaleSheetLayoutView="130" workbookViewId="0">
      <selection activeCell="E58" sqref="E58"/>
    </sheetView>
  </sheetViews>
  <sheetFormatPr defaultRowHeight="15"/>
  <cols>
    <col min="1" max="1" width="6.5703125" customWidth="1"/>
    <col min="2" max="2" width="39.140625" customWidth="1"/>
    <col min="3" max="3" width="7.7109375" customWidth="1"/>
    <col min="4" max="4" width="7.85546875" customWidth="1"/>
    <col min="5" max="5" width="9" customWidth="1"/>
    <col min="6" max="6" width="16.5703125" customWidth="1"/>
    <col min="7" max="7" width="8.85546875" customWidth="1"/>
  </cols>
  <sheetData>
    <row r="1" spans="1:6" ht="21">
      <c r="A1" s="126" t="s">
        <v>57</v>
      </c>
      <c r="B1" s="127"/>
      <c r="C1" s="127"/>
      <c r="D1" s="127"/>
      <c r="E1" s="127"/>
      <c r="F1" s="127"/>
    </row>
    <row r="3" spans="1:6">
      <c r="A3" s="127"/>
      <c r="B3" s="127"/>
      <c r="C3" s="127"/>
      <c r="D3" s="127"/>
      <c r="E3" s="127"/>
      <c r="F3" s="127"/>
    </row>
    <row r="4" spans="1:6" ht="15.75">
      <c r="A4" s="130" t="s">
        <v>364</v>
      </c>
      <c r="B4" s="130"/>
      <c r="C4" s="130"/>
      <c r="D4" s="130"/>
      <c r="E4" s="130"/>
      <c r="F4" s="130"/>
    </row>
    <row r="5" spans="1:6" ht="8.25" customHeight="1">
      <c r="A5" s="1"/>
      <c r="B5" s="1"/>
      <c r="C5" s="1"/>
      <c r="D5" s="1"/>
      <c r="E5" s="1"/>
      <c r="F5" s="1"/>
    </row>
    <row r="6" spans="1:6" ht="16.149999999999999" customHeight="1">
      <c r="A6" s="134" t="s">
        <v>69</v>
      </c>
      <c r="B6" s="134" t="s">
        <v>70</v>
      </c>
      <c r="C6" s="133" t="s">
        <v>0</v>
      </c>
      <c r="D6" s="4" t="s">
        <v>1</v>
      </c>
      <c r="E6" s="5" t="s">
        <v>2</v>
      </c>
      <c r="F6" s="6" t="s">
        <v>3</v>
      </c>
    </row>
    <row r="7" spans="1:6" ht="16.149999999999999" customHeight="1">
      <c r="A7" s="2"/>
      <c r="B7" s="2"/>
      <c r="C7" s="96"/>
      <c r="D7" s="97"/>
      <c r="E7" s="98"/>
      <c r="F7" s="99"/>
    </row>
    <row r="8" spans="1:6" ht="154.5" customHeight="1">
      <c r="A8" s="7" t="s">
        <v>53</v>
      </c>
      <c r="B8" s="8" t="s">
        <v>35</v>
      </c>
      <c r="C8" s="96"/>
      <c r="D8" s="97"/>
      <c r="E8" s="98"/>
      <c r="F8" s="99"/>
    </row>
    <row r="9" spans="1:6" ht="16.149999999999999" customHeight="1">
      <c r="A9" s="2"/>
      <c r="B9" s="8" t="s">
        <v>36</v>
      </c>
      <c r="C9" s="96" t="s">
        <v>37</v>
      </c>
      <c r="D9" s="97">
        <v>60</v>
      </c>
      <c r="E9" s="98"/>
      <c r="F9" s="99">
        <f>D9*E9</f>
        <v>0</v>
      </c>
    </row>
    <row r="10" spans="1:6" ht="16.149999999999999" customHeight="1">
      <c r="A10" s="2"/>
      <c r="B10" s="2"/>
      <c r="C10" s="96"/>
      <c r="D10" s="97"/>
      <c r="E10" s="98"/>
      <c r="F10" s="99"/>
    </row>
    <row r="11" spans="1:6" ht="78" customHeight="1">
      <c r="A11" s="7" t="s">
        <v>52</v>
      </c>
      <c r="B11" s="8" t="s">
        <v>51</v>
      </c>
      <c r="C11" s="9"/>
      <c r="D11" s="10"/>
      <c r="E11" s="11"/>
      <c r="F11" s="99"/>
    </row>
    <row r="12" spans="1:6" ht="29.45" customHeight="1">
      <c r="A12" s="7"/>
      <c r="B12" s="14" t="s">
        <v>4</v>
      </c>
      <c r="C12" s="9"/>
      <c r="D12" s="10"/>
      <c r="E12" s="13"/>
      <c r="F12" s="99"/>
    </row>
    <row r="13" spans="1:6" ht="104.25" customHeight="1">
      <c r="A13" s="7"/>
      <c r="B13" s="14" t="s">
        <v>33</v>
      </c>
      <c r="C13" s="16"/>
      <c r="D13" s="16"/>
      <c r="E13" s="13"/>
      <c r="F13" s="99"/>
    </row>
    <row r="14" spans="1:6" ht="15.6" customHeight="1">
      <c r="A14" s="7"/>
      <c r="B14" s="17" t="s">
        <v>5</v>
      </c>
      <c r="C14" s="9"/>
      <c r="D14" s="10"/>
      <c r="E14" s="13"/>
      <c r="F14" s="99"/>
    </row>
    <row r="15" spans="1:6" ht="17.25" customHeight="1">
      <c r="A15" s="7"/>
      <c r="B15" s="17" t="s">
        <v>46</v>
      </c>
      <c r="C15" s="9" t="s">
        <v>37</v>
      </c>
      <c r="D15" s="10">
        <v>10</v>
      </c>
      <c r="E15" s="13"/>
      <c r="F15" s="99">
        <f t="shared" ref="F15:F57" si="0">D15*E15</f>
        <v>0</v>
      </c>
    </row>
    <row r="16" spans="1:6" ht="19.5" customHeight="1">
      <c r="A16" s="7"/>
      <c r="B16" s="17" t="s">
        <v>6</v>
      </c>
      <c r="C16" s="9" t="s">
        <v>37</v>
      </c>
      <c r="D16" s="10">
        <v>7</v>
      </c>
      <c r="E16" s="13"/>
      <c r="F16" s="99">
        <f t="shared" si="0"/>
        <v>0</v>
      </c>
    </row>
    <row r="17" spans="1:6" ht="14.25" customHeight="1">
      <c r="A17" s="7"/>
      <c r="B17" s="17" t="s">
        <v>7</v>
      </c>
      <c r="C17" s="9" t="s">
        <v>37</v>
      </c>
      <c r="D17" s="10">
        <v>80</v>
      </c>
      <c r="E17" s="13"/>
      <c r="F17" s="99">
        <f t="shared" si="0"/>
        <v>0</v>
      </c>
    </row>
    <row r="18" spans="1:6" ht="10.15" hidden="1" customHeight="1">
      <c r="A18" s="7"/>
      <c r="B18" s="17"/>
      <c r="C18" s="9"/>
      <c r="D18" s="10"/>
      <c r="E18" s="13"/>
      <c r="F18" s="99">
        <f t="shared" si="0"/>
        <v>0</v>
      </c>
    </row>
    <row r="19" spans="1:6">
      <c r="A19" s="7"/>
      <c r="B19" s="17"/>
      <c r="C19" s="9"/>
      <c r="D19" s="10"/>
      <c r="E19" s="13"/>
      <c r="F19" s="99"/>
    </row>
    <row r="20" spans="1:6" ht="126" customHeight="1">
      <c r="A20" s="7" t="s">
        <v>45</v>
      </c>
      <c r="B20" s="101" t="s">
        <v>34</v>
      </c>
      <c r="C20" s="16"/>
      <c r="D20" s="16"/>
      <c r="E20" s="13"/>
      <c r="F20" s="99"/>
    </row>
    <row r="21" spans="1:6" ht="0.75" customHeight="1">
      <c r="A21" s="7"/>
      <c r="B21" s="20"/>
      <c r="C21" s="16"/>
      <c r="D21" s="16"/>
      <c r="E21" s="13"/>
      <c r="F21" s="99">
        <f t="shared" si="0"/>
        <v>0</v>
      </c>
    </row>
    <row r="22" spans="1:6" ht="23.45" customHeight="1">
      <c r="A22" s="7"/>
      <c r="B22" s="17" t="s">
        <v>47</v>
      </c>
      <c r="C22" s="9" t="s">
        <v>8</v>
      </c>
      <c r="D22" s="10">
        <v>1</v>
      </c>
      <c r="E22" s="13"/>
      <c r="F22" s="99">
        <f t="shared" si="0"/>
        <v>0</v>
      </c>
    </row>
    <row r="23" spans="1:6" ht="19.149999999999999" customHeight="1">
      <c r="A23" s="7"/>
      <c r="B23" s="17" t="s">
        <v>9</v>
      </c>
      <c r="C23" s="9" t="s">
        <v>8</v>
      </c>
      <c r="D23" s="10">
        <v>2</v>
      </c>
      <c r="E23" s="13"/>
      <c r="F23" s="99">
        <f t="shared" si="0"/>
        <v>0</v>
      </c>
    </row>
    <row r="24" spans="1:6">
      <c r="A24" s="7"/>
      <c r="B24" s="17"/>
      <c r="C24" s="9"/>
      <c r="D24" s="10"/>
      <c r="E24" s="13"/>
      <c r="F24" s="99"/>
    </row>
    <row r="25" spans="1:6" ht="65.25" customHeight="1">
      <c r="A25" s="7" t="s">
        <v>21</v>
      </c>
      <c r="B25" s="19" t="s">
        <v>48</v>
      </c>
      <c r="C25" s="9"/>
      <c r="D25" s="10"/>
      <c r="E25" s="13"/>
      <c r="F25" s="99"/>
    </row>
    <row r="26" spans="1:6">
      <c r="A26" s="7"/>
      <c r="B26" s="21" t="s">
        <v>10</v>
      </c>
      <c r="C26" s="9" t="s">
        <v>8</v>
      </c>
      <c r="D26" s="10">
        <v>3</v>
      </c>
      <c r="E26" s="13"/>
      <c r="F26" s="99">
        <f t="shared" si="0"/>
        <v>0</v>
      </c>
    </row>
    <row r="27" spans="1:6">
      <c r="A27" s="7"/>
      <c r="B27" s="8"/>
      <c r="C27" s="9"/>
      <c r="D27" s="10"/>
      <c r="E27" s="11"/>
      <c r="F27" s="99"/>
    </row>
    <row r="28" spans="1:6" ht="129" customHeight="1">
      <c r="A28" s="7" t="s">
        <v>22</v>
      </c>
      <c r="B28" s="102" t="s">
        <v>11</v>
      </c>
      <c r="C28" s="22"/>
      <c r="D28" s="23"/>
      <c r="E28" s="13"/>
      <c r="F28" s="99"/>
    </row>
    <row r="29" spans="1:6" ht="4.5" customHeight="1">
      <c r="A29" s="7"/>
      <c r="B29" s="20"/>
      <c r="C29" s="24"/>
      <c r="D29" s="24"/>
      <c r="E29" s="25"/>
      <c r="F29" s="99"/>
    </row>
    <row r="30" spans="1:6">
      <c r="A30" s="7"/>
      <c r="B30" s="17" t="s">
        <v>50</v>
      </c>
      <c r="C30" s="9" t="s">
        <v>8</v>
      </c>
      <c r="D30" s="10">
        <v>12</v>
      </c>
      <c r="E30" s="13"/>
      <c r="F30" s="99">
        <f t="shared" si="0"/>
        <v>0</v>
      </c>
    </row>
    <row r="31" spans="1:6" ht="1.1499999999999999" hidden="1" customHeight="1">
      <c r="A31" s="7"/>
      <c r="B31" s="17"/>
      <c r="C31" s="9"/>
      <c r="D31" s="10"/>
      <c r="E31" s="13"/>
      <c r="F31" s="99">
        <f t="shared" si="0"/>
        <v>0</v>
      </c>
    </row>
    <row r="32" spans="1:6" ht="110.45" hidden="1" customHeight="1">
      <c r="A32" s="7"/>
      <c r="B32" s="19"/>
      <c r="C32" s="16"/>
      <c r="D32" s="16"/>
      <c r="E32" s="13"/>
      <c r="F32" s="99">
        <f t="shared" si="0"/>
        <v>0</v>
      </c>
    </row>
    <row r="33" spans="1:6" ht="19.899999999999999" hidden="1" customHeight="1">
      <c r="A33" s="7"/>
      <c r="B33" s="17"/>
      <c r="C33" s="9"/>
      <c r="D33" s="10"/>
      <c r="E33" s="13"/>
      <c r="F33" s="99">
        <f t="shared" si="0"/>
        <v>0</v>
      </c>
    </row>
    <row r="34" spans="1:6" ht="12.6" hidden="1" customHeight="1">
      <c r="A34" s="26"/>
      <c r="B34" s="14"/>
      <c r="C34" s="27"/>
      <c r="D34" s="10"/>
      <c r="E34" s="28"/>
      <c r="F34" s="99">
        <f t="shared" si="0"/>
        <v>0</v>
      </c>
    </row>
    <row r="35" spans="1:6" ht="48" hidden="1" customHeight="1">
      <c r="A35" s="7"/>
      <c r="B35" s="8"/>
      <c r="C35" s="16"/>
      <c r="D35" s="16"/>
      <c r="E35" s="13"/>
      <c r="F35" s="99">
        <f t="shared" si="0"/>
        <v>0</v>
      </c>
    </row>
    <row r="36" spans="1:6" ht="82.15" hidden="1" customHeight="1">
      <c r="A36" s="7"/>
      <c r="B36" s="8"/>
      <c r="C36" s="9"/>
      <c r="D36" s="10"/>
      <c r="E36" s="13"/>
      <c r="F36" s="99">
        <f t="shared" si="0"/>
        <v>0</v>
      </c>
    </row>
    <row r="37" spans="1:6" ht="32.450000000000003" hidden="1" customHeight="1">
      <c r="A37" s="29"/>
      <c r="B37" s="30"/>
      <c r="C37" s="9"/>
      <c r="D37" s="10"/>
      <c r="E37" s="13"/>
      <c r="F37" s="99">
        <f t="shared" si="0"/>
        <v>0</v>
      </c>
    </row>
    <row r="38" spans="1:6" ht="46.15" hidden="1" customHeight="1">
      <c r="A38" s="31"/>
      <c r="B38" s="32"/>
      <c r="C38" s="33"/>
      <c r="D38" s="34"/>
      <c r="E38" s="35"/>
      <c r="F38" s="99">
        <f t="shared" si="0"/>
        <v>0</v>
      </c>
    </row>
    <row r="39" spans="1:6" hidden="1">
      <c r="A39" s="26"/>
      <c r="B39" s="14"/>
      <c r="C39" s="27"/>
      <c r="D39" s="10"/>
      <c r="E39" s="28"/>
      <c r="F39" s="99">
        <f t="shared" si="0"/>
        <v>0</v>
      </c>
    </row>
    <row r="40" spans="1:6" ht="49.15" hidden="1" customHeight="1">
      <c r="A40" s="7"/>
      <c r="B40" s="8"/>
      <c r="C40" s="16"/>
      <c r="D40" s="16"/>
      <c r="E40" s="13"/>
      <c r="F40" s="99">
        <f t="shared" si="0"/>
        <v>0</v>
      </c>
    </row>
    <row r="41" spans="1:6" ht="99" hidden="1" customHeight="1">
      <c r="A41" s="7"/>
      <c r="B41" s="36"/>
      <c r="C41" s="9"/>
      <c r="D41" s="10"/>
      <c r="E41" s="13"/>
      <c r="F41" s="99">
        <f t="shared" si="0"/>
        <v>0</v>
      </c>
    </row>
    <row r="42" spans="1:6" ht="1.1499999999999999" customHeight="1">
      <c r="A42" s="29"/>
      <c r="B42" s="30"/>
      <c r="C42" s="9"/>
      <c r="D42" s="10"/>
      <c r="E42" s="13"/>
      <c r="F42" s="99">
        <f t="shared" si="0"/>
        <v>0</v>
      </c>
    </row>
    <row r="43" spans="1:6" ht="0.6" customHeight="1">
      <c r="A43" s="7"/>
      <c r="B43" s="8"/>
      <c r="C43" s="9"/>
      <c r="D43" s="10"/>
      <c r="E43" s="13"/>
      <c r="F43" s="99">
        <f t="shared" si="0"/>
        <v>0</v>
      </c>
    </row>
    <row r="44" spans="1:6" ht="0.6" customHeight="1">
      <c r="A44" s="7"/>
      <c r="B44" s="8"/>
      <c r="C44" s="9"/>
      <c r="D44" s="10"/>
      <c r="E44" s="13"/>
      <c r="F44" s="99">
        <f t="shared" si="0"/>
        <v>0</v>
      </c>
    </row>
    <row r="45" spans="1:6" ht="2.25" customHeight="1">
      <c r="A45" s="7"/>
      <c r="B45" s="8"/>
      <c r="C45" s="9"/>
      <c r="D45" s="10"/>
      <c r="E45" s="13"/>
      <c r="F45" s="99"/>
    </row>
    <row r="46" spans="1:6">
      <c r="A46" s="40"/>
      <c r="B46" s="41"/>
      <c r="C46" s="41"/>
      <c r="D46" s="42"/>
      <c r="E46" s="43"/>
      <c r="F46" s="99"/>
    </row>
    <row r="47" spans="1:6" ht="84.6" hidden="1" customHeight="1">
      <c r="A47" s="7"/>
      <c r="B47" s="32"/>
      <c r="C47" s="9"/>
      <c r="D47" s="10"/>
      <c r="E47" s="13"/>
      <c r="F47" s="99">
        <f t="shared" si="0"/>
        <v>0</v>
      </c>
    </row>
    <row r="48" spans="1:6" ht="42" hidden="1" customHeight="1">
      <c r="A48" s="7"/>
      <c r="B48" s="32"/>
      <c r="C48" s="9"/>
      <c r="D48" s="10"/>
      <c r="E48" s="13"/>
      <c r="F48" s="99">
        <f t="shared" si="0"/>
        <v>0</v>
      </c>
    </row>
    <row r="49" spans="1:6" ht="0.6" customHeight="1">
      <c r="A49" s="7"/>
      <c r="B49" s="32"/>
      <c r="C49" s="45"/>
      <c r="D49" s="10"/>
      <c r="E49" s="46"/>
      <c r="F49" s="99">
        <f t="shared" si="0"/>
        <v>0</v>
      </c>
    </row>
    <row r="50" spans="1:6" ht="119.45" customHeight="1">
      <c r="A50" s="7" t="s">
        <v>370</v>
      </c>
      <c r="B50" s="8" t="s">
        <v>13</v>
      </c>
      <c r="C50" s="9"/>
      <c r="D50" s="10"/>
      <c r="E50" s="13"/>
      <c r="F50" s="99"/>
    </row>
    <row r="51" spans="1:6" ht="26.45" customHeight="1">
      <c r="A51" s="7"/>
      <c r="B51" s="8" t="s">
        <v>14</v>
      </c>
      <c r="C51" s="96" t="s">
        <v>37</v>
      </c>
      <c r="D51" s="10">
        <v>97</v>
      </c>
      <c r="E51" s="13"/>
      <c r="F51" s="99">
        <f t="shared" si="0"/>
        <v>0</v>
      </c>
    </row>
    <row r="52" spans="1:6">
      <c r="A52" s="7"/>
      <c r="B52" s="8"/>
      <c r="C52" s="22"/>
      <c r="D52" s="23"/>
      <c r="E52" s="13"/>
      <c r="F52" s="99"/>
    </row>
    <row r="53" spans="1:6" ht="53.25" customHeight="1">
      <c r="A53" s="7" t="s">
        <v>371</v>
      </c>
      <c r="B53" s="8" t="s">
        <v>15</v>
      </c>
      <c r="C53" s="9"/>
      <c r="D53" s="10"/>
      <c r="E53" s="13"/>
      <c r="F53" s="99"/>
    </row>
    <row r="54" spans="1:6">
      <c r="A54" s="7"/>
      <c r="B54" s="8"/>
      <c r="C54" s="9" t="s">
        <v>12</v>
      </c>
      <c r="D54" s="10">
        <v>1</v>
      </c>
      <c r="E54" s="13"/>
      <c r="F54" s="99">
        <f t="shared" si="0"/>
        <v>0</v>
      </c>
    </row>
    <row r="55" spans="1:6" ht="14.45" customHeight="1">
      <c r="A55" s="7"/>
      <c r="B55" s="8"/>
      <c r="C55" s="47"/>
      <c r="D55" s="38"/>
      <c r="E55" s="39"/>
      <c r="F55" s="99"/>
    </row>
    <row r="56" spans="1:6" ht="78" customHeight="1">
      <c r="A56" s="7" t="s">
        <v>372</v>
      </c>
      <c r="B56" s="8" t="s">
        <v>16</v>
      </c>
      <c r="C56" s="22"/>
      <c r="D56" s="29"/>
      <c r="E56" s="13"/>
      <c r="F56" s="99"/>
    </row>
    <row r="57" spans="1:6" ht="13.9" customHeight="1">
      <c r="A57" s="7"/>
      <c r="B57" s="8"/>
      <c r="C57" s="9" t="s">
        <v>12</v>
      </c>
      <c r="D57" s="10">
        <v>1</v>
      </c>
      <c r="E57" s="13"/>
      <c r="F57" s="99">
        <f t="shared" si="0"/>
        <v>0</v>
      </c>
    </row>
    <row r="58" spans="1:6" ht="12" customHeight="1">
      <c r="A58" s="7"/>
      <c r="B58" s="8"/>
      <c r="C58" s="9"/>
      <c r="D58" s="10"/>
      <c r="E58" s="11"/>
      <c r="F58" s="99"/>
    </row>
    <row r="59" spans="1:6" ht="15" customHeight="1">
      <c r="A59" s="7"/>
      <c r="B59" s="48"/>
      <c r="C59" s="9"/>
      <c r="D59" s="10"/>
      <c r="E59" s="46"/>
      <c r="F59" s="12"/>
    </row>
    <row r="60" spans="1:6" ht="15.75">
      <c r="A60" s="131" t="s">
        <v>365</v>
      </c>
      <c r="B60" s="131"/>
      <c r="C60" s="131"/>
      <c r="D60" s="131"/>
      <c r="E60" s="49" t="s">
        <v>17</v>
      </c>
      <c r="F60" s="50">
        <f>SUM(F8:F58)</f>
        <v>0</v>
      </c>
    </row>
    <row r="69" spans="1:6">
      <c r="A69" s="51"/>
      <c r="B69" s="52"/>
      <c r="C69" s="9"/>
      <c r="D69" s="10"/>
      <c r="E69" s="13"/>
      <c r="F69" s="18"/>
    </row>
    <row r="70" spans="1:6" ht="15.75">
      <c r="A70" s="1"/>
      <c r="B70" s="32"/>
      <c r="C70" s="1"/>
      <c r="D70" s="1"/>
      <c r="E70" s="1"/>
      <c r="F70" s="1"/>
    </row>
    <row r="71" spans="1:6">
      <c r="A71" s="29"/>
      <c r="B71" s="30"/>
      <c r="C71" s="38"/>
      <c r="D71" s="53"/>
      <c r="E71" s="44"/>
      <c r="F71" s="54"/>
    </row>
    <row r="72" spans="1:6">
      <c r="A72" s="51"/>
      <c r="B72" s="32"/>
      <c r="C72" s="38"/>
      <c r="D72" s="53"/>
      <c r="E72" s="44"/>
      <c r="F72" s="54"/>
    </row>
    <row r="73" spans="1:6">
      <c r="A73" s="51"/>
      <c r="B73" s="55"/>
      <c r="C73" s="9"/>
      <c r="D73" s="10"/>
      <c r="E73" s="15"/>
      <c r="F73" s="18"/>
    </row>
    <row r="74" spans="1:6">
      <c r="A74" s="51"/>
      <c r="B74" s="55"/>
      <c r="C74" s="9"/>
      <c r="D74" s="10"/>
      <c r="E74" s="15"/>
      <c r="F74" s="18"/>
    </row>
    <row r="75" spans="1:6">
      <c r="A75" s="51"/>
      <c r="B75" s="55"/>
      <c r="C75" s="9"/>
      <c r="D75" s="10"/>
      <c r="E75" s="15"/>
      <c r="F75" s="18"/>
    </row>
    <row r="76" spans="1:6">
      <c r="A76" s="56"/>
      <c r="B76" s="32"/>
      <c r="C76" s="57"/>
      <c r="D76" s="57"/>
      <c r="E76" s="58"/>
      <c r="F76" s="15"/>
    </row>
    <row r="77" spans="1:6">
      <c r="A77" s="56"/>
      <c r="B77" s="32"/>
      <c r="C77" s="57"/>
      <c r="D77" s="57"/>
      <c r="E77" s="58"/>
      <c r="F77" s="15"/>
    </row>
    <row r="78" spans="1:6">
      <c r="A78" s="56"/>
      <c r="B78" s="32"/>
      <c r="C78" s="25"/>
      <c r="D78" s="25"/>
      <c r="E78" s="25"/>
      <c r="F78" s="25"/>
    </row>
  </sheetData>
  <mergeCells count="4">
    <mergeCell ref="A4:F4"/>
    <mergeCell ref="A60:D60"/>
    <mergeCell ref="A3:F3"/>
    <mergeCell ref="A1:F1"/>
  </mergeCells>
  <pageMargins left="0.70866141732283472" right="0.70866141732283472" top="0.74803149606299213" bottom="0.74803149606299213" header="0.31496062992125984" footer="0.31496062992125984"/>
  <pageSetup paperSize="9" fitToWidth="0" fitToHeight="0"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75"/>
  <sheetViews>
    <sheetView view="pageBreakPreview" topLeftCell="A51" zoomScale="130" zoomScaleNormal="100" zoomScaleSheetLayoutView="130" workbookViewId="0">
      <selection activeCell="E68" sqref="E68"/>
    </sheetView>
  </sheetViews>
  <sheetFormatPr defaultRowHeight="15"/>
  <cols>
    <col min="1" max="1" width="6.7109375" customWidth="1"/>
    <col min="2" max="2" width="39.140625" customWidth="1"/>
    <col min="3" max="3" width="7.7109375" customWidth="1"/>
    <col min="4" max="4" width="7.85546875" customWidth="1"/>
    <col min="5" max="5" width="9.140625" customWidth="1"/>
    <col min="6" max="6" width="16.5703125" customWidth="1"/>
    <col min="7" max="7" width="8.85546875" customWidth="1"/>
    <col min="8" max="8" width="14.140625" customWidth="1"/>
  </cols>
  <sheetData>
    <row r="2" spans="1:6" ht="15.75">
      <c r="A2" s="130" t="s">
        <v>367</v>
      </c>
      <c r="B2" s="130"/>
      <c r="C2" s="130"/>
      <c r="D2" s="130"/>
      <c r="E2" s="130"/>
      <c r="F2" s="130"/>
    </row>
    <row r="3" spans="1:6">
      <c r="A3" s="2"/>
      <c r="B3" s="2"/>
      <c r="C3" s="59"/>
      <c r="D3" s="59"/>
      <c r="E3" s="60"/>
      <c r="F3" s="2"/>
    </row>
    <row r="4" spans="1:6">
      <c r="A4" s="134" t="s">
        <v>69</v>
      </c>
      <c r="B4" s="134" t="s">
        <v>70</v>
      </c>
      <c r="C4" s="133" t="s">
        <v>0</v>
      </c>
      <c r="D4" s="4" t="s">
        <v>1</v>
      </c>
      <c r="E4" s="5" t="s">
        <v>2</v>
      </c>
      <c r="F4" s="6" t="s">
        <v>3</v>
      </c>
    </row>
    <row r="5" spans="1:6">
      <c r="A5" s="96"/>
      <c r="B5" s="96"/>
      <c r="C5" s="96"/>
      <c r="D5" s="97"/>
      <c r="E5" s="98"/>
      <c r="F5" s="99"/>
    </row>
    <row r="6" spans="1:6" ht="41.25" customHeight="1">
      <c r="A6" s="7" t="s">
        <v>23</v>
      </c>
      <c r="B6" s="100" t="s">
        <v>41</v>
      </c>
      <c r="C6" s="59"/>
      <c r="D6" s="9"/>
      <c r="E6" s="60"/>
      <c r="F6" s="9"/>
    </row>
    <row r="7" spans="1:6">
      <c r="A7" s="2"/>
      <c r="B7" s="100" t="s">
        <v>36</v>
      </c>
      <c r="C7" s="9" t="s">
        <v>37</v>
      </c>
      <c r="D7" s="9">
        <v>25</v>
      </c>
      <c r="E7" s="9"/>
      <c r="F7" s="9">
        <f>D7*E7</f>
        <v>0</v>
      </c>
    </row>
    <row r="8" spans="1:6">
      <c r="A8" s="2"/>
      <c r="B8" s="100"/>
      <c r="C8" s="9"/>
      <c r="D8" s="9"/>
      <c r="E8" s="9"/>
      <c r="F8" s="9"/>
    </row>
    <row r="9" spans="1:6" hidden="1">
      <c r="A9" s="7"/>
      <c r="B9" s="30"/>
      <c r="C9" s="3" t="s">
        <v>0</v>
      </c>
      <c r="D9" s="4" t="s">
        <v>1</v>
      </c>
      <c r="E9" s="5"/>
      <c r="F9" s="9" t="e">
        <f t="shared" ref="F9:F71" si="0">D9*E9</f>
        <v>#VALUE!</v>
      </c>
    </row>
    <row r="10" spans="1:6" hidden="1">
      <c r="A10" s="7"/>
      <c r="B10" s="32"/>
      <c r="C10" s="32"/>
      <c r="D10" s="9"/>
      <c r="E10" s="62"/>
      <c r="F10" s="9">
        <f t="shared" si="0"/>
        <v>0</v>
      </c>
    </row>
    <row r="11" spans="1:6" hidden="1">
      <c r="A11" s="7"/>
      <c r="B11" s="30"/>
      <c r="C11" s="9"/>
      <c r="D11" s="10"/>
      <c r="E11" s="13"/>
      <c r="F11" s="9">
        <f t="shared" si="0"/>
        <v>0</v>
      </c>
    </row>
    <row r="12" spans="1:6" hidden="1">
      <c r="A12" s="7"/>
      <c r="B12" s="30"/>
      <c r="C12" s="9"/>
      <c r="D12" s="10"/>
      <c r="E12" s="13"/>
      <c r="F12" s="9">
        <f t="shared" si="0"/>
        <v>0</v>
      </c>
    </row>
    <row r="13" spans="1:6" hidden="1">
      <c r="A13" s="7"/>
      <c r="B13" s="30"/>
      <c r="C13" s="9"/>
      <c r="D13" s="10"/>
      <c r="E13" s="46"/>
      <c r="F13" s="9">
        <f t="shared" si="0"/>
        <v>0</v>
      </c>
    </row>
    <row r="14" spans="1:6" hidden="1">
      <c r="A14" s="7"/>
      <c r="B14" s="32"/>
      <c r="C14" s="9"/>
      <c r="D14" s="61"/>
      <c r="E14" s="39"/>
      <c r="F14" s="9">
        <f t="shared" si="0"/>
        <v>0</v>
      </c>
    </row>
    <row r="15" spans="1:6" hidden="1">
      <c r="A15" s="7"/>
      <c r="B15" s="30"/>
      <c r="C15" s="9"/>
      <c r="D15" s="61"/>
      <c r="E15" s="39"/>
      <c r="F15" s="9">
        <f t="shared" si="0"/>
        <v>0</v>
      </c>
    </row>
    <row r="16" spans="1:6" hidden="1">
      <c r="A16" s="7"/>
      <c r="B16" s="32"/>
      <c r="C16" s="32"/>
      <c r="D16" s="9"/>
      <c r="E16" s="62"/>
      <c r="F16" s="9">
        <f t="shared" si="0"/>
        <v>0</v>
      </c>
    </row>
    <row r="17" spans="1:6" hidden="1">
      <c r="A17" s="7"/>
      <c r="B17" s="30"/>
      <c r="C17" s="9"/>
      <c r="D17" s="10"/>
      <c r="E17" s="13"/>
      <c r="F17" s="9">
        <f t="shared" si="0"/>
        <v>0</v>
      </c>
    </row>
    <row r="18" spans="1:6" hidden="1">
      <c r="A18" s="7"/>
      <c r="B18" s="30"/>
      <c r="C18" s="9"/>
      <c r="D18" s="10"/>
      <c r="E18" s="46"/>
      <c r="F18" s="9">
        <f t="shared" si="0"/>
        <v>0</v>
      </c>
    </row>
    <row r="19" spans="1:6" ht="129.75" customHeight="1">
      <c r="A19" s="7" t="s">
        <v>27</v>
      </c>
      <c r="B19" s="32" t="s">
        <v>55</v>
      </c>
      <c r="C19" s="9"/>
      <c r="D19" s="10"/>
      <c r="E19" s="46"/>
      <c r="F19" s="9"/>
    </row>
    <row r="20" spans="1:6">
      <c r="A20" s="7"/>
      <c r="B20" s="30"/>
      <c r="C20" s="9" t="s">
        <v>12</v>
      </c>
      <c r="D20" s="10">
        <v>1</v>
      </c>
      <c r="E20" s="46"/>
      <c r="F20" s="9">
        <f t="shared" si="0"/>
        <v>0</v>
      </c>
    </row>
    <row r="21" spans="1:6">
      <c r="A21" s="7"/>
      <c r="B21" s="30"/>
      <c r="C21" s="9"/>
      <c r="D21" s="10"/>
      <c r="E21" s="46"/>
      <c r="F21" s="9"/>
    </row>
    <row r="22" spans="1:6" ht="64.5" customHeight="1">
      <c r="A22" s="7" t="s">
        <v>29</v>
      </c>
      <c r="B22" s="32" t="s">
        <v>38</v>
      </c>
      <c r="C22" s="9"/>
      <c r="D22" s="10"/>
      <c r="E22" s="46"/>
      <c r="F22" s="9"/>
    </row>
    <row r="23" spans="1:6" s="67" customFormat="1" ht="102.75" customHeight="1">
      <c r="A23" s="63"/>
      <c r="B23" s="32" t="s">
        <v>66</v>
      </c>
      <c r="C23" s="64"/>
      <c r="D23" s="65"/>
      <c r="E23" s="66"/>
      <c r="F23" s="9"/>
    </row>
    <row r="24" spans="1:6">
      <c r="A24" s="7"/>
      <c r="B24" s="32" t="s">
        <v>18</v>
      </c>
      <c r="C24" s="9" t="s">
        <v>37</v>
      </c>
      <c r="D24" s="10">
        <v>1</v>
      </c>
      <c r="E24" s="13"/>
      <c r="F24" s="9">
        <f t="shared" si="0"/>
        <v>0</v>
      </c>
    </row>
    <row r="25" spans="1:6">
      <c r="A25" s="7"/>
      <c r="B25" s="32" t="s">
        <v>30</v>
      </c>
      <c r="C25" s="9" t="s">
        <v>37</v>
      </c>
      <c r="D25" s="10">
        <v>20</v>
      </c>
      <c r="E25" s="13"/>
      <c r="F25" s="9">
        <f t="shared" si="0"/>
        <v>0</v>
      </c>
    </row>
    <row r="26" spans="1:6">
      <c r="A26" s="7"/>
      <c r="B26" s="30" t="s">
        <v>19</v>
      </c>
      <c r="C26" s="9" t="s">
        <v>37</v>
      </c>
      <c r="D26" s="10">
        <v>1</v>
      </c>
      <c r="E26" s="13"/>
      <c r="F26" s="9">
        <f t="shared" si="0"/>
        <v>0</v>
      </c>
    </row>
    <row r="27" spans="1:6">
      <c r="A27" s="7"/>
      <c r="B27" s="30" t="s">
        <v>49</v>
      </c>
      <c r="C27" s="9" t="s">
        <v>37</v>
      </c>
      <c r="D27" s="10">
        <v>8</v>
      </c>
      <c r="E27" s="13"/>
      <c r="F27" s="9">
        <f t="shared" si="0"/>
        <v>0</v>
      </c>
    </row>
    <row r="28" spans="1:6">
      <c r="A28" s="7"/>
      <c r="B28" s="30" t="s">
        <v>31</v>
      </c>
      <c r="C28" s="9" t="s">
        <v>37</v>
      </c>
      <c r="D28" s="10">
        <v>28</v>
      </c>
      <c r="E28" s="13"/>
      <c r="F28" s="9">
        <f t="shared" si="0"/>
        <v>0</v>
      </c>
    </row>
    <row r="29" spans="1:6">
      <c r="A29" s="7"/>
      <c r="B29" s="32"/>
      <c r="C29" s="9"/>
      <c r="D29" s="10"/>
      <c r="E29" s="46"/>
      <c r="F29" s="9"/>
    </row>
    <row r="30" spans="1:6" hidden="1">
      <c r="A30" s="7"/>
      <c r="B30" s="30"/>
      <c r="C30" s="9"/>
      <c r="D30" s="10"/>
      <c r="E30" s="46"/>
      <c r="F30" s="9">
        <f t="shared" si="0"/>
        <v>0</v>
      </c>
    </row>
    <row r="31" spans="1:6" ht="1.1499999999999999" customHeight="1">
      <c r="A31" s="7"/>
      <c r="B31" s="30"/>
      <c r="C31" s="9"/>
      <c r="D31" s="10"/>
      <c r="E31" s="13"/>
      <c r="F31" s="9">
        <f t="shared" si="0"/>
        <v>0</v>
      </c>
    </row>
    <row r="32" spans="1:6" hidden="1">
      <c r="A32" s="7"/>
      <c r="B32" s="30"/>
      <c r="C32" s="9"/>
      <c r="D32" s="10"/>
      <c r="E32" s="13"/>
      <c r="F32" s="9">
        <f t="shared" si="0"/>
        <v>0</v>
      </c>
    </row>
    <row r="33" spans="1:6" hidden="1">
      <c r="A33" s="31"/>
      <c r="B33" s="32"/>
      <c r="C33" s="68"/>
      <c r="D33" s="34"/>
      <c r="E33" s="35"/>
      <c r="F33" s="9">
        <f t="shared" si="0"/>
        <v>0</v>
      </c>
    </row>
    <row r="34" spans="1:6" hidden="1">
      <c r="A34" s="31"/>
      <c r="B34" s="30"/>
      <c r="C34" s="33"/>
      <c r="D34" s="34"/>
      <c r="E34" s="35"/>
      <c r="F34" s="9">
        <f t="shared" si="0"/>
        <v>0</v>
      </c>
    </row>
    <row r="35" spans="1:6" hidden="1">
      <c r="A35" s="7"/>
      <c r="B35" s="30"/>
      <c r="C35" s="9"/>
      <c r="D35" s="10"/>
      <c r="E35" s="13"/>
      <c r="F35" s="9">
        <f t="shared" si="0"/>
        <v>0</v>
      </c>
    </row>
    <row r="36" spans="1:6" hidden="1">
      <c r="A36" s="31"/>
      <c r="B36" s="30"/>
      <c r="C36" s="9"/>
      <c r="D36" s="10"/>
      <c r="E36" s="13"/>
      <c r="F36" s="9">
        <f t="shared" si="0"/>
        <v>0</v>
      </c>
    </row>
    <row r="37" spans="1:6" hidden="1">
      <c r="A37" s="31"/>
      <c r="B37" s="30"/>
      <c r="C37" s="68"/>
      <c r="D37" s="34"/>
      <c r="E37" s="35"/>
      <c r="F37" s="9">
        <f t="shared" si="0"/>
        <v>0</v>
      </c>
    </row>
    <row r="38" spans="1:6" hidden="1">
      <c r="A38" s="31"/>
      <c r="B38" s="30"/>
      <c r="C38" s="33"/>
      <c r="D38" s="34"/>
      <c r="E38" s="35"/>
      <c r="F38" s="9">
        <f t="shared" si="0"/>
        <v>0</v>
      </c>
    </row>
    <row r="39" spans="1:6" hidden="1">
      <c r="A39" s="69"/>
      <c r="B39" s="30"/>
      <c r="C39" s="9"/>
      <c r="D39" s="10"/>
      <c r="E39" s="13"/>
      <c r="F39" s="9">
        <f t="shared" si="0"/>
        <v>0</v>
      </c>
    </row>
    <row r="40" spans="1:6" hidden="1">
      <c r="A40" s="31"/>
      <c r="B40" s="30"/>
      <c r="C40" s="33"/>
      <c r="D40" s="34"/>
      <c r="E40" s="35"/>
      <c r="F40" s="9">
        <f t="shared" si="0"/>
        <v>0</v>
      </c>
    </row>
    <row r="41" spans="1:6" hidden="1">
      <c r="A41" s="31"/>
      <c r="B41" s="30"/>
      <c r="C41" s="33"/>
      <c r="D41" s="34"/>
      <c r="E41" s="35"/>
      <c r="F41" s="9">
        <f t="shared" si="0"/>
        <v>0</v>
      </c>
    </row>
    <row r="42" spans="1:6" hidden="1">
      <c r="A42" s="69"/>
      <c r="B42" s="30"/>
      <c r="C42" s="68"/>
      <c r="D42" s="34"/>
      <c r="E42" s="35"/>
      <c r="F42" s="9">
        <f t="shared" si="0"/>
        <v>0</v>
      </c>
    </row>
    <row r="43" spans="1:6" hidden="1">
      <c r="A43" s="31"/>
      <c r="B43" s="30"/>
      <c r="C43" s="9"/>
      <c r="D43" s="10"/>
      <c r="E43" s="13"/>
      <c r="F43" s="9">
        <f t="shared" si="0"/>
        <v>0</v>
      </c>
    </row>
    <row r="44" spans="1:6" hidden="1">
      <c r="A44" s="31"/>
      <c r="B44" s="32"/>
      <c r="C44" s="33"/>
      <c r="D44" s="34"/>
      <c r="E44" s="35"/>
      <c r="F44" s="9">
        <f t="shared" si="0"/>
        <v>0</v>
      </c>
    </row>
    <row r="45" spans="1:6" hidden="1">
      <c r="A45" s="31"/>
      <c r="B45" s="32"/>
      <c r="C45" s="33"/>
      <c r="D45" s="34"/>
      <c r="E45" s="35"/>
      <c r="F45" s="9">
        <f t="shared" si="0"/>
        <v>0</v>
      </c>
    </row>
    <row r="46" spans="1:6" hidden="1">
      <c r="A46" s="69"/>
      <c r="B46" s="32"/>
      <c r="C46" s="9"/>
      <c r="D46" s="10"/>
      <c r="E46" s="15"/>
      <c r="F46" s="9">
        <f t="shared" si="0"/>
        <v>0</v>
      </c>
    </row>
    <row r="47" spans="1:6" hidden="1">
      <c r="A47" s="31"/>
      <c r="B47" s="32"/>
      <c r="C47" s="33"/>
      <c r="D47" s="34"/>
      <c r="E47" s="35"/>
      <c r="F47" s="9">
        <f t="shared" si="0"/>
        <v>0</v>
      </c>
    </row>
    <row r="48" spans="1:6" hidden="1">
      <c r="A48" s="31"/>
      <c r="B48" s="32"/>
      <c r="C48" s="33"/>
      <c r="D48" s="34"/>
      <c r="E48" s="35"/>
      <c r="F48" s="9">
        <f t="shared" si="0"/>
        <v>0</v>
      </c>
    </row>
    <row r="49" spans="1:6" ht="156" customHeight="1">
      <c r="A49" s="31" t="s">
        <v>40</v>
      </c>
      <c r="B49" s="32" t="s">
        <v>54</v>
      </c>
      <c r="C49" s="33"/>
      <c r="D49" s="34"/>
      <c r="E49" s="35"/>
      <c r="F49" s="9"/>
    </row>
    <row r="50" spans="1:6">
      <c r="A50" s="31"/>
      <c r="B50" s="70" t="s">
        <v>20</v>
      </c>
      <c r="C50" s="9" t="s">
        <v>8</v>
      </c>
      <c r="D50" s="10">
        <v>2</v>
      </c>
      <c r="E50" s="13"/>
      <c r="F50" s="9">
        <f t="shared" si="0"/>
        <v>0</v>
      </c>
    </row>
    <row r="51" spans="1:6" ht="11.45" customHeight="1">
      <c r="A51" s="31"/>
      <c r="B51" s="32"/>
      <c r="C51" s="33"/>
      <c r="D51" s="34"/>
      <c r="E51" s="35"/>
      <c r="F51" s="9"/>
    </row>
    <row r="52" spans="1:6" hidden="1">
      <c r="A52" s="31"/>
      <c r="B52" s="32"/>
      <c r="C52" s="9"/>
      <c r="D52" s="10"/>
      <c r="E52" s="13"/>
      <c r="F52" s="9">
        <f t="shared" si="0"/>
        <v>0</v>
      </c>
    </row>
    <row r="53" spans="1:6" hidden="1">
      <c r="A53" s="7"/>
      <c r="B53" s="32"/>
      <c r="C53" s="9"/>
      <c r="D53" s="10"/>
      <c r="E53" s="13"/>
      <c r="F53" s="9">
        <f t="shared" si="0"/>
        <v>0</v>
      </c>
    </row>
    <row r="54" spans="1:6" hidden="1">
      <c r="A54" s="31"/>
      <c r="B54" s="70"/>
      <c r="C54" s="9"/>
      <c r="D54" s="10"/>
      <c r="E54" s="13"/>
      <c r="F54" s="9">
        <f t="shared" si="0"/>
        <v>0</v>
      </c>
    </row>
    <row r="55" spans="1:6" ht="0.6" hidden="1" customHeight="1">
      <c r="A55" s="31"/>
      <c r="B55" s="32"/>
      <c r="C55" s="33"/>
      <c r="D55" s="34"/>
      <c r="E55" s="35"/>
      <c r="F55" s="9">
        <f t="shared" si="0"/>
        <v>0</v>
      </c>
    </row>
    <row r="56" spans="1:6" hidden="1">
      <c r="A56" s="31"/>
      <c r="B56" s="32"/>
      <c r="C56" s="9"/>
      <c r="D56" s="10"/>
      <c r="E56" s="13"/>
      <c r="F56" s="9">
        <f t="shared" si="0"/>
        <v>0</v>
      </c>
    </row>
    <row r="57" spans="1:6" hidden="1">
      <c r="A57" s="7"/>
      <c r="B57" s="32"/>
      <c r="C57" s="9"/>
      <c r="D57" s="10"/>
      <c r="E57" s="13"/>
      <c r="F57" s="9">
        <f t="shared" si="0"/>
        <v>0</v>
      </c>
    </row>
    <row r="58" spans="1:6" hidden="1">
      <c r="A58" s="31"/>
      <c r="B58" s="32"/>
      <c r="C58" s="9"/>
      <c r="D58" s="10"/>
      <c r="E58" s="13"/>
      <c r="F58" s="9">
        <f t="shared" si="0"/>
        <v>0</v>
      </c>
    </row>
    <row r="59" spans="1:6" ht="0.6" hidden="1" customHeight="1">
      <c r="A59" s="31"/>
      <c r="B59" s="30"/>
      <c r="C59" s="9"/>
      <c r="D59" s="10"/>
      <c r="E59" s="13"/>
      <c r="F59" s="9">
        <f t="shared" si="0"/>
        <v>0</v>
      </c>
    </row>
    <row r="60" spans="1:6" hidden="1">
      <c r="A60" s="7"/>
      <c r="B60" s="32"/>
      <c r="C60" s="42"/>
      <c r="D60" s="71"/>
      <c r="E60" s="28"/>
      <c r="F60" s="9">
        <f t="shared" si="0"/>
        <v>0</v>
      </c>
    </row>
    <row r="61" spans="1:6" hidden="1">
      <c r="A61" s="72"/>
      <c r="B61" s="41"/>
      <c r="C61" s="42"/>
      <c r="D61" s="71"/>
      <c r="E61" s="28"/>
      <c r="F61" s="9">
        <f t="shared" si="0"/>
        <v>0</v>
      </c>
    </row>
    <row r="62" spans="1:6" hidden="1">
      <c r="A62" s="72"/>
      <c r="B62" s="41"/>
      <c r="C62" s="42"/>
      <c r="D62" s="10"/>
      <c r="E62" s="13"/>
      <c r="F62" s="9">
        <f t="shared" si="0"/>
        <v>0</v>
      </c>
    </row>
    <row r="63" spans="1:6" hidden="1">
      <c r="A63" s="7"/>
      <c r="B63" s="30"/>
      <c r="C63" s="73"/>
      <c r="D63" s="73"/>
      <c r="E63" s="46"/>
      <c r="F63" s="9">
        <f t="shared" si="0"/>
        <v>0</v>
      </c>
    </row>
    <row r="64" spans="1:6" hidden="1">
      <c r="A64" s="7"/>
      <c r="B64" s="30"/>
      <c r="C64" s="9"/>
      <c r="D64" s="10"/>
      <c r="E64" s="46"/>
      <c r="F64" s="9">
        <f t="shared" si="0"/>
        <v>0</v>
      </c>
    </row>
    <row r="65" spans="1:6" hidden="1">
      <c r="A65" s="7"/>
      <c r="B65" s="30"/>
      <c r="C65" s="38"/>
      <c r="D65" s="10"/>
      <c r="E65" s="13"/>
      <c r="F65" s="9">
        <f t="shared" si="0"/>
        <v>0</v>
      </c>
    </row>
    <row r="66" spans="1:6" hidden="1">
      <c r="A66" s="7"/>
      <c r="B66" s="30"/>
      <c r="C66" s="9"/>
      <c r="D66" s="9"/>
      <c r="E66" s="46"/>
      <c r="F66" s="9">
        <f t="shared" si="0"/>
        <v>0</v>
      </c>
    </row>
    <row r="67" spans="1:6" ht="89.25" customHeight="1">
      <c r="A67" s="7" t="s">
        <v>369</v>
      </c>
      <c r="B67" s="30" t="s">
        <v>42</v>
      </c>
      <c r="C67" s="45"/>
      <c r="D67" s="9"/>
      <c r="E67" s="46"/>
      <c r="F67" s="9"/>
    </row>
    <row r="68" spans="1:6">
      <c r="A68" s="7"/>
      <c r="B68" s="30"/>
      <c r="C68" s="9" t="s">
        <v>43</v>
      </c>
      <c r="D68" s="10">
        <v>58</v>
      </c>
      <c r="E68" s="13"/>
      <c r="F68" s="9">
        <f t="shared" si="0"/>
        <v>0</v>
      </c>
    </row>
    <row r="69" spans="1:6" ht="0.6" customHeight="1">
      <c r="A69" s="7"/>
      <c r="B69" s="30"/>
      <c r="C69" s="9"/>
      <c r="D69" s="10"/>
      <c r="E69" s="13"/>
      <c r="F69" s="9">
        <f t="shared" si="0"/>
        <v>0</v>
      </c>
    </row>
    <row r="70" spans="1:6" hidden="1">
      <c r="A70" s="7"/>
      <c r="B70" s="32"/>
      <c r="C70" s="9"/>
      <c r="D70" s="10"/>
      <c r="E70" s="13"/>
      <c r="F70" s="9">
        <f t="shared" si="0"/>
        <v>0</v>
      </c>
    </row>
    <row r="71" spans="1:6" hidden="1">
      <c r="A71" s="7"/>
      <c r="B71" s="32"/>
      <c r="C71" s="9"/>
      <c r="D71" s="10"/>
      <c r="E71" s="13"/>
      <c r="F71" s="9">
        <f t="shared" si="0"/>
        <v>0</v>
      </c>
    </row>
    <row r="72" spans="1:6" hidden="1">
      <c r="A72" s="74"/>
      <c r="B72" s="32"/>
      <c r="C72" s="75"/>
      <c r="D72" s="38"/>
      <c r="E72" s="44"/>
      <c r="F72" s="9">
        <f t="shared" ref="F72" si="1">D72*E72</f>
        <v>0</v>
      </c>
    </row>
    <row r="73" spans="1:6">
      <c r="A73" s="74"/>
      <c r="B73" s="32"/>
      <c r="C73" s="75"/>
      <c r="D73" s="38"/>
      <c r="E73" s="44"/>
      <c r="F73" s="9"/>
    </row>
    <row r="74" spans="1:6">
      <c r="A74" s="7"/>
      <c r="B74" s="48"/>
      <c r="C74" s="9"/>
      <c r="D74" s="10"/>
      <c r="E74" s="46"/>
      <c r="F74" s="9"/>
    </row>
    <row r="75" spans="1:6" ht="15.75">
      <c r="A75" s="131" t="s">
        <v>368</v>
      </c>
      <c r="B75" s="131"/>
      <c r="C75" s="131"/>
      <c r="D75" s="131"/>
      <c r="E75" s="49" t="s">
        <v>17</v>
      </c>
      <c r="F75" s="76">
        <f>SUM(F24:F73)+F20+F7</f>
        <v>0</v>
      </c>
    </row>
  </sheetData>
  <mergeCells count="2">
    <mergeCell ref="A2:F2"/>
    <mergeCell ref="A75:D75"/>
  </mergeCells>
  <pageMargins left="0.70866141732283472" right="0.70866141732283472" top="0.74803149606299213" bottom="0.74803149606299213" header="0.31496062992125984" footer="0.31496062992125984"/>
  <pageSetup paperSize="9" fitToWidth="0" fitToHeight="0"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7"/>
  <sheetViews>
    <sheetView view="pageBreakPreview" topLeftCell="A12" zoomScale="115" zoomScaleNormal="100" zoomScaleSheetLayoutView="115" workbookViewId="0">
      <selection activeCell="E20" sqref="E20"/>
    </sheetView>
  </sheetViews>
  <sheetFormatPr defaultRowHeight="15"/>
  <cols>
    <col min="1" max="1" width="7.42578125" customWidth="1"/>
    <col min="2" max="2" width="41.140625" customWidth="1"/>
    <col min="3" max="3" width="7.7109375" customWidth="1"/>
    <col min="4" max="4" width="7.85546875" customWidth="1"/>
    <col min="5" max="5" width="8.85546875" customWidth="1"/>
    <col min="6" max="6" width="14.28515625" customWidth="1"/>
    <col min="7" max="7" width="8.85546875" customWidth="1"/>
  </cols>
  <sheetData>
    <row r="1" spans="1:6" ht="15.75">
      <c r="A1" s="130" t="s">
        <v>373</v>
      </c>
      <c r="B1" s="130"/>
      <c r="C1" s="130"/>
      <c r="D1" s="130"/>
      <c r="E1" s="130"/>
      <c r="F1" s="130"/>
    </row>
    <row r="2" spans="1:6" ht="15.75">
      <c r="A2" s="125"/>
      <c r="B2" s="125"/>
      <c r="C2" s="125"/>
      <c r="D2" s="125"/>
      <c r="E2" s="125"/>
      <c r="F2" s="125"/>
    </row>
    <row r="3" spans="1:6">
      <c r="A3" s="134" t="s">
        <v>69</v>
      </c>
      <c r="B3" s="134" t="s">
        <v>70</v>
      </c>
      <c r="C3" s="133" t="s">
        <v>0</v>
      </c>
      <c r="D3" s="4" t="s">
        <v>1</v>
      </c>
      <c r="E3" s="5" t="s">
        <v>2</v>
      </c>
      <c r="F3" s="6" t="s">
        <v>3</v>
      </c>
    </row>
    <row r="4" spans="1:6">
      <c r="A4" s="96"/>
      <c r="B4" s="96"/>
      <c r="C4" s="96"/>
      <c r="D4" s="97"/>
      <c r="E4" s="98"/>
      <c r="F4" s="99"/>
    </row>
    <row r="5" spans="1:6" ht="126.75" customHeight="1">
      <c r="A5" s="29" t="s">
        <v>374</v>
      </c>
      <c r="B5" s="32" t="s">
        <v>39</v>
      </c>
      <c r="C5" s="38"/>
      <c r="D5" s="77"/>
      <c r="E5" s="43"/>
      <c r="F5" s="78"/>
    </row>
    <row r="6" spans="1:6">
      <c r="A6" s="79"/>
      <c r="B6" s="21" t="s">
        <v>24</v>
      </c>
      <c r="C6" s="38"/>
      <c r="D6" s="53"/>
      <c r="E6" s="44"/>
      <c r="F6" s="54"/>
    </row>
    <row r="7" spans="1:6">
      <c r="A7" s="51"/>
      <c r="B7" s="52" t="s">
        <v>25</v>
      </c>
      <c r="C7" s="9" t="s">
        <v>8</v>
      </c>
      <c r="D7" s="10">
        <v>6</v>
      </c>
      <c r="E7" s="13"/>
      <c r="F7" s="18">
        <f>D7*E7</f>
        <v>0</v>
      </c>
    </row>
    <row r="8" spans="1:6">
      <c r="A8" s="80"/>
      <c r="B8" s="52" t="s">
        <v>32</v>
      </c>
      <c r="C8" s="9" t="s">
        <v>8</v>
      </c>
      <c r="D8" s="10">
        <v>6</v>
      </c>
      <c r="E8" s="13"/>
      <c r="F8" s="18">
        <f t="shared" ref="F8:F20" si="0">D8*E8</f>
        <v>0</v>
      </c>
    </row>
    <row r="9" spans="1:6">
      <c r="A9" s="51"/>
      <c r="B9" s="52" t="s">
        <v>26</v>
      </c>
      <c r="C9" s="9" t="s">
        <v>8</v>
      </c>
      <c r="D9" s="10">
        <v>6</v>
      </c>
      <c r="E9" s="13"/>
      <c r="F9" s="18">
        <f t="shared" si="0"/>
        <v>0</v>
      </c>
    </row>
    <row r="10" spans="1:6" ht="15.75">
      <c r="A10" s="1"/>
      <c r="B10" s="32"/>
      <c r="C10" s="1"/>
      <c r="D10" s="1"/>
      <c r="E10" s="1"/>
      <c r="F10" s="18"/>
    </row>
    <row r="11" spans="1:6" ht="159" customHeight="1">
      <c r="A11" s="29" t="s">
        <v>375</v>
      </c>
      <c r="B11" s="30" t="s">
        <v>67</v>
      </c>
      <c r="C11" s="38"/>
      <c r="D11" s="53"/>
      <c r="E11" s="44"/>
      <c r="F11" s="18"/>
    </row>
    <row r="12" spans="1:6">
      <c r="A12" s="51"/>
      <c r="B12" s="32" t="s">
        <v>24</v>
      </c>
      <c r="C12" s="38"/>
      <c r="D12" s="53"/>
      <c r="E12" s="44"/>
      <c r="F12" s="18"/>
    </row>
    <row r="13" spans="1:6">
      <c r="A13" s="51"/>
      <c r="B13" s="55" t="s">
        <v>28</v>
      </c>
      <c r="C13" s="9" t="s">
        <v>8</v>
      </c>
      <c r="D13" s="10">
        <v>3</v>
      </c>
      <c r="E13" s="15"/>
      <c r="F13" s="18">
        <f t="shared" si="0"/>
        <v>0</v>
      </c>
    </row>
    <row r="14" spans="1:6">
      <c r="A14" s="51"/>
      <c r="B14" s="55" t="s">
        <v>68</v>
      </c>
      <c r="C14" s="9" t="s">
        <v>8</v>
      </c>
      <c r="D14" s="10">
        <v>3</v>
      </c>
      <c r="E14" s="15"/>
      <c r="F14" s="18">
        <f t="shared" si="0"/>
        <v>0</v>
      </c>
    </row>
    <row r="15" spans="1:6">
      <c r="A15" s="56"/>
      <c r="B15" s="32"/>
      <c r="C15" s="57"/>
      <c r="D15" s="57"/>
      <c r="E15" s="58"/>
      <c r="F15" s="18"/>
    </row>
    <row r="16" spans="1:6" ht="81" customHeight="1">
      <c r="A16" s="56" t="s">
        <v>376</v>
      </c>
      <c r="B16" s="32" t="s">
        <v>56</v>
      </c>
      <c r="C16" s="57"/>
      <c r="D16" s="57"/>
      <c r="E16" s="58"/>
      <c r="F16" s="18"/>
    </row>
    <row r="17" spans="1:6">
      <c r="A17" s="56"/>
      <c r="B17" s="81"/>
      <c r="C17" s="9" t="s">
        <v>8</v>
      </c>
      <c r="D17" s="10">
        <v>2</v>
      </c>
      <c r="E17" s="13"/>
      <c r="F17" s="18">
        <f t="shared" si="0"/>
        <v>0</v>
      </c>
    </row>
    <row r="18" spans="1:6">
      <c r="A18" s="82"/>
      <c r="B18" s="52"/>
      <c r="C18" s="9"/>
      <c r="D18" s="10"/>
      <c r="E18" s="13"/>
      <c r="F18" s="18"/>
    </row>
    <row r="19" spans="1:6" ht="38.25" customHeight="1">
      <c r="A19" s="56" t="s">
        <v>377</v>
      </c>
      <c r="B19" s="32" t="s">
        <v>44</v>
      </c>
      <c r="C19" s="9"/>
      <c r="D19" s="10"/>
      <c r="E19" s="13"/>
      <c r="F19" s="18"/>
    </row>
    <row r="20" spans="1:6" ht="14.25" customHeight="1">
      <c r="A20" s="56"/>
      <c r="B20" s="32"/>
      <c r="C20" s="9" t="s">
        <v>8</v>
      </c>
      <c r="D20" s="10">
        <v>1</v>
      </c>
      <c r="E20" s="13"/>
      <c r="F20" s="18">
        <f t="shared" si="0"/>
        <v>0</v>
      </c>
    </row>
    <row r="21" spans="1:6">
      <c r="A21" s="82"/>
      <c r="B21" s="52"/>
      <c r="C21" s="9"/>
      <c r="D21" s="10"/>
      <c r="E21" s="13"/>
      <c r="F21" s="18"/>
    </row>
    <row r="22" spans="1:6" ht="13.9" customHeight="1">
      <c r="A22" s="56"/>
      <c r="B22" s="32"/>
      <c r="C22" s="57"/>
      <c r="D22" s="57"/>
      <c r="E22" s="13"/>
      <c r="F22" s="15"/>
    </row>
    <row r="23" spans="1:6" hidden="1">
      <c r="A23" s="56"/>
      <c r="B23" s="32"/>
      <c r="C23" s="57"/>
      <c r="D23" s="57"/>
      <c r="E23" s="58"/>
      <c r="F23" s="15"/>
    </row>
    <row r="24" spans="1:6" ht="9" hidden="1" customHeight="1">
      <c r="A24" s="56"/>
      <c r="B24" s="81"/>
      <c r="C24" s="9"/>
      <c r="D24" s="10"/>
      <c r="E24" s="13"/>
      <c r="F24" s="24"/>
    </row>
    <row r="25" spans="1:6" hidden="1">
      <c r="A25" s="82"/>
      <c r="B25" s="52"/>
      <c r="C25" s="9"/>
      <c r="D25" s="10"/>
      <c r="E25" s="15"/>
      <c r="F25" s="24"/>
    </row>
    <row r="26" spans="1:6" hidden="1">
      <c r="A26" s="82"/>
      <c r="B26" s="52"/>
      <c r="C26" s="9"/>
      <c r="D26" s="10"/>
      <c r="E26" s="15"/>
      <c r="F26" s="24"/>
    </row>
    <row r="27" spans="1:6" hidden="1">
      <c r="A27" s="82"/>
      <c r="B27" s="52"/>
      <c r="C27" s="9"/>
      <c r="D27" s="10"/>
      <c r="E27" s="13"/>
      <c r="F27" s="24"/>
    </row>
    <row r="28" spans="1:6" hidden="1">
      <c r="A28" s="82"/>
      <c r="B28" s="21"/>
      <c r="C28" s="80"/>
      <c r="D28" s="80"/>
      <c r="E28" s="80"/>
      <c r="F28" s="80"/>
    </row>
    <row r="29" spans="1:6" hidden="1">
      <c r="A29" s="29"/>
      <c r="B29" s="32"/>
      <c r="C29" s="83"/>
      <c r="D29" s="84"/>
      <c r="E29" s="85"/>
      <c r="F29" s="85"/>
    </row>
    <row r="30" spans="1:6" hidden="1">
      <c r="A30" s="29"/>
      <c r="B30" s="32"/>
      <c r="C30" s="83"/>
      <c r="D30" s="84"/>
      <c r="E30" s="85"/>
      <c r="F30" s="85"/>
    </row>
    <row r="31" spans="1:6" hidden="1">
      <c r="A31" s="37"/>
      <c r="B31" s="81"/>
      <c r="C31" s="9"/>
      <c r="D31" s="10"/>
      <c r="E31" s="13"/>
      <c r="F31" s="24"/>
    </row>
    <row r="32" spans="1:6" hidden="1">
      <c r="A32" s="80"/>
      <c r="B32" s="81"/>
      <c r="C32" s="9"/>
      <c r="D32" s="10"/>
      <c r="E32" s="13"/>
      <c r="F32" s="24"/>
    </row>
    <row r="33" spans="1:6" hidden="1">
      <c r="A33" s="80"/>
      <c r="B33" s="81"/>
      <c r="C33" s="9"/>
      <c r="D33" s="10"/>
      <c r="E33" s="13"/>
      <c r="F33" s="24"/>
    </row>
    <row r="34" spans="1:6" hidden="1">
      <c r="A34" s="29"/>
      <c r="B34" s="32"/>
      <c r="C34" s="83"/>
      <c r="D34" s="84"/>
      <c r="E34" s="11"/>
      <c r="F34" s="11"/>
    </row>
    <row r="35" spans="1:6" hidden="1">
      <c r="A35" s="56"/>
      <c r="B35" s="32"/>
      <c r="C35" s="86"/>
      <c r="D35" s="87"/>
      <c r="E35" s="88"/>
      <c r="F35" s="88"/>
    </row>
    <row r="36" spans="1:6" hidden="1">
      <c r="A36" s="56"/>
      <c r="B36" s="32"/>
      <c r="C36" s="9"/>
      <c r="D36" s="10"/>
      <c r="E36" s="89"/>
      <c r="F36" s="89"/>
    </row>
    <row r="37" spans="1:6" hidden="1">
      <c r="A37" s="56"/>
      <c r="B37" s="32"/>
      <c r="C37" s="9"/>
      <c r="D37" s="10"/>
      <c r="E37" s="89"/>
      <c r="F37" s="89"/>
    </row>
    <row r="38" spans="1:6" hidden="1">
      <c r="A38" s="56"/>
      <c r="B38" s="32"/>
      <c r="C38" s="9"/>
      <c r="D38" s="10"/>
      <c r="E38" s="89"/>
      <c r="F38" s="89"/>
    </row>
    <row r="39" spans="1:6" hidden="1">
      <c r="A39" s="56"/>
      <c r="B39" s="32"/>
      <c r="C39" s="9"/>
      <c r="D39" s="10"/>
      <c r="E39" s="89"/>
      <c r="F39" s="89"/>
    </row>
    <row r="40" spans="1:6" hidden="1">
      <c r="A40" s="56"/>
      <c r="B40" s="32"/>
      <c r="C40" s="57"/>
      <c r="D40" s="57"/>
      <c r="E40" s="90"/>
      <c r="F40" s="89"/>
    </row>
    <row r="41" spans="1:6" hidden="1">
      <c r="A41" s="56"/>
      <c r="B41" s="91"/>
      <c r="C41" s="92"/>
      <c r="D41" s="57"/>
      <c r="E41" s="58"/>
      <c r="F41" s="15"/>
    </row>
    <row r="42" spans="1:6">
      <c r="A42" s="93" t="s">
        <v>378</v>
      </c>
      <c r="B42" s="94"/>
      <c r="C42" s="95"/>
      <c r="D42" s="95"/>
      <c r="E42" s="49" t="s">
        <v>71</v>
      </c>
      <c r="F42" s="50">
        <f>SUM(F5:F21)</f>
        <v>0</v>
      </c>
    </row>
    <row r="45" spans="1:6" ht="18">
      <c r="A45" s="132"/>
      <c r="B45" s="127"/>
      <c r="E45" s="120"/>
      <c r="F45" s="121"/>
    </row>
    <row r="46" spans="1:6">
      <c r="E46" s="120"/>
      <c r="F46" s="120"/>
    </row>
    <row r="47" spans="1:6">
      <c r="E47" s="120"/>
      <c r="F47" s="120"/>
    </row>
  </sheetData>
  <mergeCells count="2">
    <mergeCell ref="A1:F1"/>
    <mergeCell ref="A45:B45"/>
  </mergeCells>
  <pageMargins left="0.70866141732283472" right="0.70866141732283472" top="0.74803149606299213" bottom="0.74803149606299213" header="0.31496062992125984" footer="0.31496062992125984"/>
  <pageSetup paperSize="9" fitToWidth="0" fitToHeight="0"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5:F29"/>
  <sheetViews>
    <sheetView tabSelected="1" view="pageBreakPreview" zoomScaleNormal="100" zoomScaleSheetLayoutView="100" workbookViewId="0">
      <selection activeCell="E8" sqref="E8"/>
    </sheetView>
  </sheetViews>
  <sheetFormatPr defaultRowHeight="15"/>
  <cols>
    <col min="6" max="6" width="15.28515625" customWidth="1"/>
  </cols>
  <sheetData>
    <row r="5" spans="1:6">
      <c r="A5" s="106"/>
      <c r="B5" s="107" t="s">
        <v>58</v>
      </c>
      <c r="C5" s="105"/>
      <c r="D5" s="105"/>
      <c r="E5" s="108"/>
      <c r="F5" s="109"/>
    </row>
    <row r="6" spans="1:6">
      <c r="A6" s="106"/>
      <c r="B6" s="104"/>
      <c r="C6" s="105"/>
      <c r="D6" s="105"/>
      <c r="E6" s="108"/>
      <c r="F6" s="109"/>
    </row>
    <row r="7" spans="1:6">
      <c r="A7" s="106" t="s">
        <v>59</v>
      </c>
      <c r="B7" s="104" t="s">
        <v>379</v>
      </c>
      <c r="C7" s="124"/>
      <c r="D7" s="124"/>
      <c r="E7" s="110"/>
      <c r="F7" s="119">
        <f>'Gradevinsko-obrtnicki'!F365</f>
        <v>0</v>
      </c>
    </row>
    <row r="8" spans="1:6">
      <c r="A8" s="106"/>
      <c r="B8" s="104"/>
      <c r="C8" s="124"/>
      <c r="D8" s="124"/>
      <c r="E8" s="108"/>
      <c r="F8" s="109"/>
    </row>
    <row r="9" spans="1:6">
      <c r="A9" s="106" t="s">
        <v>60</v>
      </c>
      <c r="B9" s="104" t="s">
        <v>62</v>
      </c>
      <c r="C9" s="105"/>
      <c r="D9" s="105"/>
      <c r="E9" s="110"/>
      <c r="F9" s="119">
        <f>Vodovod!F60</f>
        <v>0</v>
      </c>
    </row>
    <row r="10" spans="1:6">
      <c r="A10" s="106"/>
      <c r="B10" s="104"/>
      <c r="C10" s="105"/>
      <c r="D10" s="105"/>
      <c r="E10" s="110"/>
      <c r="F10" s="109"/>
    </row>
    <row r="11" spans="1:6">
      <c r="A11" s="106" t="s">
        <v>61</v>
      </c>
      <c r="B11" s="104" t="s">
        <v>63</v>
      </c>
      <c r="C11" s="105"/>
      <c r="D11" s="105"/>
      <c r="E11" s="110"/>
      <c r="F11" s="119">
        <f>Odvodnja!F75</f>
        <v>0</v>
      </c>
    </row>
    <row r="12" spans="1:6">
      <c r="A12" s="106"/>
      <c r="B12" s="104"/>
      <c r="C12" s="105"/>
      <c r="D12" s="105"/>
      <c r="E12" s="110"/>
      <c r="F12" s="109"/>
    </row>
    <row r="13" spans="1:6">
      <c r="A13" s="106" t="s">
        <v>380</v>
      </c>
      <c r="B13" s="129" t="s">
        <v>64</v>
      </c>
      <c r="C13" s="129"/>
      <c r="D13" s="105"/>
      <c r="E13" s="110"/>
      <c r="F13" s="119">
        <f>Sanitarije!F42</f>
        <v>0</v>
      </c>
    </row>
    <row r="14" spans="1:6">
      <c r="A14" s="106"/>
      <c r="B14" s="104"/>
      <c r="C14" s="105"/>
      <c r="D14" s="105"/>
      <c r="E14" s="110"/>
      <c r="F14" s="109"/>
    </row>
    <row r="15" spans="1:6">
      <c r="A15" s="106"/>
    </row>
    <row r="16" spans="1:6" ht="28.5" customHeight="1">
      <c r="A16" s="106"/>
      <c r="B16" s="227" t="s">
        <v>65</v>
      </c>
      <c r="C16" s="228"/>
      <c r="D16" s="228"/>
      <c r="E16" s="229"/>
      <c r="F16" s="230">
        <f>SUM(F7:F13)</f>
        <v>0</v>
      </c>
    </row>
    <row r="17" spans="1:6">
      <c r="A17" s="106"/>
      <c r="B17" s="123"/>
      <c r="C17" s="122"/>
      <c r="D17" s="122"/>
      <c r="F17" s="113"/>
    </row>
    <row r="18" spans="1:6" ht="15.75">
      <c r="A18" s="106"/>
      <c r="B18" s="111"/>
      <c r="C18" s="103"/>
      <c r="D18" s="103"/>
      <c r="E18" s="108"/>
    </row>
    <row r="19" spans="1:6" ht="20.25" customHeight="1">
      <c r="B19" s="127"/>
      <c r="C19" s="127"/>
      <c r="D19" s="127"/>
      <c r="E19" s="108"/>
      <c r="F19" s="113"/>
    </row>
    <row r="20" spans="1:6">
      <c r="A20" s="118"/>
      <c r="B20" s="118"/>
      <c r="C20" s="118"/>
      <c r="D20" s="117"/>
      <c r="F20" s="112"/>
    </row>
    <row r="21" spans="1:6">
      <c r="A21" s="114"/>
      <c r="B21" s="115"/>
      <c r="C21" s="103"/>
      <c r="D21" s="103"/>
      <c r="F21" s="112"/>
    </row>
    <row r="22" spans="1:6">
      <c r="A22" s="114"/>
      <c r="B22" s="115"/>
      <c r="C22" s="103"/>
      <c r="D22" s="103"/>
      <c r="F22" s="112"/>
    </row>
    <row r="23" spans="1:6">
      <c r="A23" s="114"/>
      <c r="B23" s="115"/>
      <c r="C23" s="103"/>
      <c r="D23" s="103"/>
      <c r="F23" s="112"/>
    </row>
    <row r="24" spans="1:6">
      <c r="A24" s="114"/>
      <c r="B24" s="115"/>
      <c r="C24" s="128"/>
      <c r="D24" s="128"/>
      <c r="E24" s="128"/>
      <c r="F24" s="128"/>
    </row>
    <row r="25" spans="1:6">
      <c r="A25" s="114"/>
    </row>
    <row r="26" spans="1:6">
      <c r="A26" s="114"/>
    </row>
    <row r="27" spans="1:6">
      <c r="A27" s="114"/>
    </row>
    <row r="28" spans="1:6">
      <c r="A28" s="114"/>
    </row>
    <row r="29" spans="1:6">
      <c r="A29" s="114"/>
      <c r="B29" s="116"/>
      <c r="C29" s="103"/>
      <c r="D29" s="103"/>
      <c r="F29" s="108"/>
    </row>
  </sheetData>
  <mergeCells count="3">
    <mergeCell ref="B13:C13"/>
    <mergeCell ref="C24:F24"/>
    <mergeCell ref="B19:D19"/>
  </mergeCells>
  <conditionalFormatting sqref="E29:F29 E5:F6 E19:F23 E18 E16:F16 B17 F17 E8:F14">
    <cfRule type="cellIs" dxfId="4" priority="5" stopIfTrue="1" operator="equal">
      <formula>0</formula>
    </cfRule>
  </conditionalFormatting>
  <conditionalFormatting sqref="E16:F16 B17">
    <cfRule type="cellIs" dxfId="3" priority="4" stopIfTrue="1" operator="equal">
      <formula>0</formula>
    </cfRule>
  </conditionalFormatting>
  <conditionalFormatting sqref="E7:F7">
    <cfRule type="cellIs" dxfId="0" priority="1" stopIfTrue="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Gradevinsko-obrtnicki</vt:lpstr>
      <vt:lpstr>Vodovod</vt:lpstr>
      <vt:lpstr>Odvodnja</vt:lpstr>
      <vt:lpstr>Sanitarije</vt:lpstr>
      <vt:lpstr>REKAPITULACIJA</vt:lpstr>
      <vt:lpstr>'Gradevinsko-obrtnicki'!Print_Titles</vt:lpstr>
      <vt:lpstr>Odvodnja!Print_Titles</vt:lpstr>
      <vt:lpstr>Sanitarije!Print_Titles</vt:lpstr>
      <vt:lpstr>Vodovod!Print_Titles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Damir Jović</dc:creator>
  <cp:lastModifiedBy>Mario Zvono</cp:lastModifiedBy>
  <cp:lastPrinted>2018-06-26T07:57:01Z</cp:lastPrinted>
  <dcterms:created xsi:type="dcterms:W3CDTF">2016-12-12T09:07:32Z</dcterms:created>
  <dcterms:modified xsi:type="dcterms:W3CDTF">2018-06-26T08:06:23Z</dcterms:modified>
</cp:coreProperties>
</file>